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autoCompressPictures="0" defaultThemeVersion="166925"/>
  <mc:AlternateContent xmlns:mc="http://schemas.openxmlformats.org/markup-compatibility/2006">
    <mc:Choice Requires="x15">
      <x15ac:absPath xmlns:x15ac="http://schemas.microsoft.com/office/spreadsheetml/2010/11/ac" url="https://addisonedc.sharepoint.com/sites/ACEDCDocuments/Shared Documents/GRANTS LOANS AND CONTRACTS-IN/ACCD RDC Grant/NBRC-RPP/2021/dEC 2021/Final RDC Reports/ACEDC/"/>
    </mc:Choice>
  </mc:AlternateContent>
  <xr:revisionPtr revIDLastSave="19" documentId="8_{395E6ABB-F990-4C91-B4C4-D29328C52FB7}" xr6:coauthVersionLast="47" xr6:coauthVersionMax="47" xr10:uidLastSave="{05DC305D-F396-4EC3-8CCF-75872841230F}"/>
  <bookViews>
    <workbookView xWindow="-120" yWindow="-120" windowWidth="29040" windowHeight="15840" xr2:uid="{00000000-000D-0000-FFFF-FFFF00000000}"/>
  </bookViews>
  <sheets>
    <sheet name="AddisonCounty Dec 2021" sheetId="2" r:id="rId1"/>
  </sheets>
  <definedNames>
    <definedName name="_xlnm.Print_Area" localSheetId="0">'AddisonCounty Dec 2021'!$A$2:$BU$19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U17" i="2" l="1"/>
  <c r="BU16" i="2"/>
  <c r="BU15" i="2"/>
  <c r="BU14" i="2"/>
  <c r="BU13" i="2"/>
  <c r="BU12" i="2"/>
  <c r="BU11" i="2"/>
  <c r="BU10" i="2"/>
  <c r="BU9" i="2"/>
  <c r="BY18" i="2"/>
  <c r="BX18" i="2"/>
  <c r="BW18" i="2"/>
  <c r="BV18" i="2"/>
  <c r="H9" i="2"/>
  <c r="H10" i="2"/>
  <c r="H11" i="2"/>
  <c r="H12" i="2"/>
  <c r="H13" i="2"/>
  <c r="H14" i="2"/>
  <c r="H15" i="2"/>
  <c r="H16" i="2"/>
  <c r="H17" i="2"/>
  <c r="BD17" i="2"/>
  <c r="BD16" i="2"/>
  <c r="BD15" i="2"/>
  <c r="BD14" i="2"/>
  <c r="BD13" i="2"/>
  <c r="BD12" i="2"/>
  <c r="BD11" i="2"/>
  <c r="BD10" i="2"/>
  <c r="BD9" i="2"/>
  <c r="N17" i="2"/>
  <c r="N16" i="2"/>
  <c r="N15" i="2"/>
  <c r="N14" i="2"/>
  <c r="N13" i="2"/>
  <c r="N12" i="2"/>
  <c r="N11" i="2"/>
  <c r="N10" i="2"/>
  <c r="N9" i="2"/>
  <c r="T9" i="2"/>
  <c r="Z9" i="2"/>
  <c r="AF9" i="2"/>
  <c r="AL9" i="2"/>
  <c r="AR9" i="2"/>
  <c r="AX9" i="2"/>
  <c r="BJ9" i="2"/>
  <c r="T10" i="2"/>
  <c r="Z10" i="2"/>
  <c r="AF10" i="2"/>
  <c r="AL10" i="2"/>
  <c r="AR10" i="2"/>
  <c r="AX10" i="2"/>
  <c r="BJ10" i="2"/>
  <c r="T11" i="2"/>
  <c r="Z11" i="2"/>
  <c r="AF11" i="2"/>
  <c r="AL11" i="2"/>
  <c r="AR11" i="2"/>
  <c r="AX11" i="2"/>
  <c r="BJ11" i="2"/>
  <c r="T12" i="2"/>
  <c r="Z12" i="2"/>
  <c r="AF12" i="2"/>
  <c r="AL12" i="2"/>
  <c r="AR12" i="2"/>
  <c r="AX12" i="2"/>
  <c r="BJ12" i="2"/>
  <c r="T13" i="2"/>
  <c r="Z13" i="2"/>
  <c r="AF13" i="2"/>
  <c r="AL13" i="2"/>
  <c r="AR13" i="2"/>
  <c r="AX13" i="2"/>
  <c r="BJ13" i="2"/>
  <c r="T14" i="2"/>
  <c r="Z14" i="2"/>
  <c r="AF14" i="2"/>
  <c r="AL14" i="2"/>
  <c r="AR14" i="2"/>
  <c r="AX14" i="2"/>
  <c r="BJ14" i="2"/>
  <c r="T15" i="2"/>
  <c r="Z15" i="2"/>
  <c r="AF15" i="2"/>
  <c r="AL15" i="2"/>
  <c r="AR15" i="2"/>
  <c r="AX15" i="2"/>
  <c r="BJ15" i="2"/>
  <c r="T16" i="2"/>
  <c r="Z16" i="2"/>
  <c r="AF16" i="2"/>
  <c r="AL16" i="2"/>
  <c r="AR16" i="2"/>
  <c r="AX16" i="2"/>
  <c r="BJ16" i="2"/>
  <c r="T17" i="2"/>
  <c r="Z17" i="2"/>
  <c r="AF17" i="2"/>
  <c r="AL17" i="2"/>
  <c r="AR17" i="2"/>
  <c r="AX17" i="2"/>
  <c r="BJ17" i="2"/>
  <c r="I18" i="2"/>
  <c r="J18" i="2"/>
  <c r="K18" i="2"/>
  <c r="L18" i="2"/>
  <c r="O18" i="2"/>
  <c r="P18" i="2"/>
  <c r="Q18" i="2"/>
  <c r="R18" i="2"/>
  <c r="U18" i="2"/>
  <c r="V18" i="2"/>
  <c r="W18" i="2"/>
  <c r="X18" i="2"/>
  <c r="AA18" i="2"/>
  <c r="AB18" i="2"/>
  <c r="AC18" i="2"/>
  <c r="AD18" i="2"/>
  <c r="AG18" i="2"/>
  <c r="AH18" i="2"/>
  <c r="AI18" i="2"/>
  <c r="AJ18" i="2"/>
  <c r="AM18" i="2"/>
  <c r="AN18" i="2"/>
  <c r="AO18" i="2"/>
  <c r="AP18" i="2"/>
  <c r="AS18" i="2"/>
  <c r="AT18" i="2"/>
  <c r="AU18" i="2"/>
  <c r="AV18" i="2"/>
  <c r="AY18" i="2"/>
  <c r="AZ18" i="2"/>
  <c r="BA18" i="2"/>
  <c r="BB18" i="2"/>
  <c r="BE18" i="2"/>
  <c r="BF18" i="2"/>
  <c r="BG18" i="2"/>
  <c r="BH18" i="2"/>
  <c r="BK18" i="2"/>
  <c r="BL18" i="2"/>
  <c r="BM18" i="2"/>
  <c r="BN18" i="2"/>
  <c r="BP18" i="2"/>
  <c r="BQ18" i="2"/>
  <c r="BR18" i="2"/>
  <c r="BS18" i="2"/>
  <c r="BO19" i="2"/>
  <c r="BU18" i="2" l="1"/>
  <c r="H18" i="2"/>
  <c r="AL18" i="2"/>
  <c r="BJ18" i="2"/>
  <c r="AX18" i="2"/>
  <c r="Z18" i="2"/>
  <c r="BO18" i="2"/>
  <c r="BD18" i="2"/>
  <c r="AR18" i="2"/>
  <c r="T18" i="2"/>
  <c r="N18" i="2"/>
  <c r="AF1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tc={C0DA3278-4791-488E-87BE-716C42315924}</author>
    <author>User</author>
    <author>tc={5D900D70-C2FE-4F2C-8A20-B65D10357D19}</author>
    <author>tc={A099D8EA-56F0-45C2-960A-ADDC430EB871}</author>
    <author>tc={6E88E21E-54BB-490F-82C5-BF22021D2660}</author>
    <author>tc={65712CE9-A549-4295-8CD0-5734F6CB7499}</author>
    <author>tc={E6835BB9-F43C-4B15-9386-D0EB29652AD7}</author>
    <author>tc={C459A39F-BB40-4B1D-B743-98BF4D4097A7}</author>
    <author>tc={02B17D45-EE28-460D-90F0-005D9F39FE6C}</author>
    <author>tc={C1562E23-9213-449E-871D-8422EEFD3D18}</author>
    <author>tc={0F0EB52B-B369-46E5-9316-8E4C960AB145}</author>
    <author>tc={1BF0E982-0965-4389-AB12-C3EBBFABB683}</author>
    <author>tc={4303A07C-6F34-4EE1-BDBC-461FEBED2377}</author>
    <author>tc={EB7A82A7-BE61-4066-BAC7-B5322510FFC1}</author>
    <author>tc={E8FF6A6F-32B6-44B7-A871-F6ECAD2EF42C}</author>
    <author>tc={82D3BDFA-7739-4DDC-B4F7-F1D5FA35914A}</author>
    <author>tc={5B6D0476-5B0F-4605-ABB9-F61291F788D6}</author>
    <author>tc={51794FDB-7862-4D2B-A0C9-027B276E4900}</author>
  </authors>
  <commentList>
    <comment ref="V9" authorId="0" shapeId="0" xr:uid="{C0DA3278-4791-488E-87BE-716C42315924}">
      <text>
        <t>[Threaded comment]
Your version of Excel allows you to read this threaded comment; however, any edits to it will get removed if the file is opened in a newer version of Excel. Learn more: https://go.microsoft.com/fwlink/?linkid=870924
Comment:
    Budget doesn't match claim that workforce development program will be co-developed</t>
      </text>
    </comment>
    <comment ref="L10" authorId="1" shapeId="0" xr:uid="{2D86848B-6350-4C74-9B17-4F9A34F571FC}">
      <text>
        <r>
          <rPr>
            <b/>
            <sz val="9"/>
            <color indexed="81"/>
            <rFont val="Tahoma"/>
            <family val="2"/>
          </rPr>
          <t>User:</t>
        </r>
        <r>
          <rPr>
            <sz val="9"/>
            <color indexed="81"/>
            <rFont val="Tahoma"/>
            <family val="2"/>
          </rPr>
          <t xml:space="preserve">
Looking to fund a feasibility study; actual implementation is months away</t>
        </r>
      </text>
    </comment>
    <comment ref="P10" authorId="2" shapeId="0" xr:uid="{5D900D70-C2FE-4F2C-8A20-B65D10357D19}">
      <text>
        <t>[Threaded comment]
Your version of Excel allows you to read this threaded comment; however, any edits to it will get removed if the file is opened in a newer version of Excel. Learn more: https://go.microsoft.com/fwlink/?linkid=870924
Comment:
    Won't have cash flow until 2023?</t>
      </text>
    </comment>
    <comment ref="AN10" authorId="3" shapeId="0" xr:uid="{A099D8EA-56F0-45C2-960A-ADDC430EB871}">
      <text>
        <t>[Threaded comment]
Your version of Excel allows you to read this threaded comment; however, any edits to it will get removed if the file is opened in a newer version of Excel. Learn more: https://go.microsoft.com/fwlink/?linkid=870924
Comment:
    Applications but no money in hand yet?</t>
      </text>
    </comment>
    <comment ref="AT10" authorId="4" shapeId="0" xr:uid="{6E88E21E-54BB-490F-82C5-BF22021D2660}">
      <text>
        <t>[Threaded comment]
Your version of Excel allows you to read this threaded comment; however, any edits to it will get removed if the file is opened in a newer version of Excel. Learn more: https://go.microsoft.com/fwlink/?linkid=870924
Comment:
    Unknown, no info given</t>
      </text>
    </comment>
    <comment ref="AT11" authorId="5" shapeId="0" xr:uid="{65712CE9-A549-4295-8CD0-5734F6CB7499}">
      <text>
        <t>[Threaded comment]
Your version of Excel allows you to read this threaded comment; however, any edits to it will get removed if the file is opened in a newer version of Excel. Learn more: https://go.microsoft.com/fwlink/?linkid=870924
Comment:
    Unknown, no info given</t>
      </text>
    </comment>
    <comment ref="V12" authorId="6" shapeId="0" xr:uid="{E6835BB9-F43C-4B15-9386-D0EB29652AD7}">
      <text>
        <t>[Threaded comment]
Your version of Excel allows you to read this threaded comment; however, any edits to it will get removed if the file is opened in a newer version of Excel. Learn more: https://go.microsoft.com/fwlink/?linkid=870924
Comment:
    Fairly limited information, not very compelling</t>
      </text>
    </comment>
    <comment ref="V13" authorId="7" shapeId="0" xr:uid="{C459A39F-BB40-4B1D-B743-98BF4D4097A7}">
      <text>
        <t>[Threaded comment]
Your version of Excel allows you to read this threaded comment; however, any edits to it will get removed if the file is opened in a newer version of Excel. Learn more: https://go.microsoft.com/fwlink/?linkid=870924
Comment:
    Again, not much elaboration on details. Gap is easy to calculated but not stated</t>
      </text>
    </comment>
    <comment ref="P15" authorId="8" shapeId="0" xr:uid="{02B17D45-EE28-460D-90F0-005D9F39FE6C}">
      <text>
        <t>[Threaded comment]
Your version of Excel allows you to read this threaded comment; however, any edits to it will get removed if the file is opened in a newer version of Excel. Learn more: https://go.microsoft.com/fwlink/?linkid=870924
Comment:
    Overall project = &gt; 50 jobs even if less than that in the first year</t>
      </text>
    </comment>
    <comment ref="AN15" authorId="9" shapeId="0" xr:uid="{C1562E23-9213-449E-871D-8422EEFD3D18}">
      <text>
        <t>[Threaded comment]
Your version of Excel allows you to read this threaded comment; however, any edits to it will get removed if the file is opened in a newer version of Excel. Learn more: https://go.microsoft.com/fwlink/?linkid=870924
Comment:
    10 new jobs but only 5 are FT</t>
      </text>
    </comment>
    <comment ref="J16" authorId="10" shapeId="0" xr:uid="{0F0EB52B-B369-46E5-9316-8E4C960AB145}">
      <text>
        <t>[Threaded comment]
Your version of Excel allows you to read this threaded comment; however, any edits to it will get removed if the file is opened in a newer version of Excel. Learn more: https://go.microsoft.com/fwlink/?linkid=870924
Comment:
    Currently part time and no description of benefits</t>
      </text>
    </comment>
    <comment ref="V16" authorId="11" shapeId="0" xr:uid="{1BF0E982-0965-4389-AB12-C3EBBFABB683}">
      <text>
        <t>[Threaded comment]
Your version of Excel allows you to read this threaded comment; however, any edits to it will get removed if the file is opened in a newer version of Excel. Learn more: https://go.microsoft.com/fwlink/?linkid=870924
Comment:
    Only one 'new' job</t>
      </text>
    </comment>
    <comment ref="AT16" authorId="12" shapeId="0" xr:uid="{4303A07C-6F34-4EE1-BDBC-461FEBED2377}">
      <text>
        <t>[Threaded comment]
Your version of Excel allows you to read this threaded comment; however, any edits to it will get removed if the file is opened in a newer version of Excel. Learn more: https://go.microsoft.com/fwlink/?linkid=870924
Comment:
    Unknown, no info given</t>
      </text>
    </comment>
    <comment ref="AZ16" authorId="13" shapeId="0" xr:uid="{EB7A82A7-BE61-4066-BAC7-B5322510FFC1}">
      <text>
        <t>[Threaded comment]
Your version of Excel allows you to read this threaded comment; however, any edits to it will get removed if the file is opened in a newer version of Excel. Learn more: https://go.microsoft.com/fwlink/?linkid=870924
Comment:
    Unknown, no info given</t>
      </text>
    </comment>
    <comment ref="J17" authorId="14" shapeId="0" xr:uid="{E8FF6A6F-32B6-44B7-A871-F6ECAD2EF42C}">
      <text>
        <t>[Threaded comment]
Your version of Excel allows you to read this threaded comment; however, any edits to it will get removed if the file is opened in a newer version of Excel. Learn more: https://go.microsoft.com/fwlink/?linkid=870924
Comment:
    Assumed $68,825 as comparison and calculated for full time position</t>
      </text>
    </comment>
    <comment ref="V17" authorId="15" shapeId="0" xr:uid="{82D3BDFA-7739-4DDC-B4F7-F1D5FA35914A}">
      <text>
        <t>[Threaded comment]
Your version of Excel allows you to read this threaded comment; however, any edits to it will get removed if the file is opened in a newer version of Excel. Learn more: https://go.microsoft.com/fwlink/?linkid=870924
Comment:
    No information provided</t>
      </text>
    </comment>
    <comment ref="AT17" authorId="16" shapeId="0" xr:uid="{5B6D0476-5B0F-4605-ABB9-F61291F788D6}">
      <text>
        <t>[Threaded comment]
Your version of Excel allows you to read this threaded comment; however, any edits to it will get removed if the file is opened in a newer version of Excel. Learn more: https://go.microsoft.com/fwlink/?linkid=870924
Comment:
    Unknown, no info given</t>
      </text>
    </comment>
    <comment ref="AZ17" authorId="17" shapeId="0" xr:uid="{51794FDB-7862-4D2B-A0C9-027B276E4900}">
      <text>
        <t>[Threaded comment]
Your version of Excel allows you to read this threaded comment; however, any edits to it will get removed if the file is opened in a newer version of Excel. Learn more: https://go.microsoft.com/fwlink/?linkid=870924
Comment:
    Unknown, no info given</t>
      </text>
    </comment>
  </commentList>
</comments>
</file>

<file path=xl/sharedStrings.xml><?xml version="1.0" encoding="utf-8"?>
<sst xmlns="http://schemas.openxmlformats.org/spreadsheetml/2006/main" count="159" uniqueCount="94">
  <si>
    <t>AVG</t>
  </si>
  <si>
    <t>F</t>
  </si>
  <si>
    <t>R</t>
  </si>
  <si>
    <t>H</t>
  </si>
  <si>
    <t>A</t>
  </si>
  <si>
    <t>ACG</t>
  </si>
  <si>
    <t>Project name:</t>
  </si>
  <si>
    <t>For Information Only - Not Scored</t>
  </si>
  <si>
    <t>Champlain Valley Food Hub</t>
  </si>
  <si>
    <t>Aqua ViTea Beverage Hub Incubator</t>
  </si>
  <si>
    <t>LCMM Exhibit Building Accessibilityt Project</t>
  </si>
  <si>
    <t>Community Child Care Expansion Project</t>
  </si>
  <si>
    <t>Purpose Energy: Middlebury Resource Recovery Center</t>
  </si>
  <si>
    <t xml:space="preserve">Vermont Livestock Slaughter &amp; Processing </t>
  </si>
  <si>
    <t>Grand Senior Living at Vergennes Expansion</t>
  </si>
  <si>
    <t>Dubois Dairy</t>
  </si>
  <si>
    <t>Town of Salisbury- Salisbury Town Hall Renovation</t>
  </si>
  <si>
    <t>Town of Shoreham-Farnham Property Development</t>
  </si>
  <si>
    <t xml:space="preserve">EcoGlobal Manufacturing Facility
</t>
  </si>
  <si>
    <t xml:space="preserve">Type of Project: </t>
  </si>
  <si>
    <t>Type and subtype from the Project Information Form</t>
  </si>
  <si>
    <t xml:space="preserve">Infrastructure: Food System
General Development: Commercial
Business Development
</t>
  </si>
  <si>
    <t>Site/Facility Development for Specific Business
Workforce Development
Business Development</t>
  </si>
  <si>
    <t>Other: Non-Profit Infrastructure</t>
  </si>
  <si>
    <t>Infrastructture: Public Facility
Workforce Development
Other: child Care expansion</t>
  </si>
  <si>
    <t xml:space="preserve">Infrastructure: Wastewater; other
</t>
  </si>
  <si>
    <t>Site/Facility Development for Specific Business
Workforce Development</t>
  </si>
  <si>
    <t>General Development: Residential
Ste/Facility Development for Specific Business</t>
  </si>
  <si>
    <t>General Development: Industrial/commercial
Site/Facility Development for Specific Business
Business Development</t>
  </si>
  <si>
    <t>Infrastructure: Public facility</t>
  </si>
  <si>
    <t>Gen development- Mixed</t>
  </si>
  <si>
    <t>Gen development- Industrial/commercial
Site/Facility Development for Specific Business
Business Development</t>
  </si>
  <si>
    <t xml:space="preserve">Project Sponsor: </t>
  </si>
  <si>
    <t>Name  Address Contact of person submitting project information</t>
  </si>
  <si>
    <t>ACORN Network
PO Box 404, Bristol, VT 05443
info@acornvt.org
802-382-0401</t>
  </si>
  <si>
    <t>Aqua ViTea
153 Pond Lane 
Middlebury, VT 
jeff@aquavitea.com
802-453-8590</t>
  </si>
  <si>
    <t>Lake Champlain Maritime Museum
susanm@lcmm.org</t>
  </si>
  <si>
    <t>Otter Creek Child Care Center, Inc.
150 Weybridge St
Middlebury, VT 05753
office@ottercreekcc.org
802-388-9688</t>
  </si>
  <si>
    <t>Middlebury Resource Recovery Center, LLC (“MRRC”)
183 Industrial Avenue
Middlebury, VT 05753
(developed and managed by PurposeEnergy, Inc.)</t>
  </si>
  <si>
    <t>Vermont Livestock Slaugter &amp; Processing
76 Depot Rd
vermontmeat@gmail.com
802-877-3421</t>
  </si>
  <si>
    <t>Danial Hassan
Owner
508-813-6601
dhassan@grandseniorliving.com</t>
  </si>
  <si>
    <t>Dubois Dairy Products
303 Racquet Club Road
Apt 312
Weston, FL 33326</t>
  </si>
  <si>
    <t xml:space="preserve">Town of Salisbury
P.O. Box 66
Salisbury, VT 05769
(802) 352-6671
</t>
  </si>
  <si>
    <t>Town of Shoreham</t>
  </si>
  <si>
    <t>EcoGlobal
www.ecomats.com</t>
  </si>
  <si>
    <t>Project Principals:</t>
  </si>
  <si>
    <t>Name, Address, Contact Info</t>
  </si>
  <si>
    <t>Lindsey Berk
Executive Director
8 Rossiter St, Brandon, VT 05733
lindsey@acornvt.org
802-382-0401</t>
  </si>
  <si>
    <t>Jeff Weaber
Chief Operating Officer
AquaViTea
153 Pond Lane
Middlebury, VT 05753
chip@aquavitea.com
802-453-8590</t>
  </si>
  <si>
    <t xml:space="preserve">Chris Hale
Director of Facilities
LCMM
4472 Basin Harbor Road, Vergennes, VT 05491
chrish@lcmm.org
802-881-9351
</t>
  </si>
  <si>
    <t>Linda January
Executive Director
150 Weybridge St
Middlebury, VT 05753
linda@ottercreekcc.org
802-388-9688</t>
  </si>
  <si>
    <t>Eric Fitch
Manager of MRRC and CEO of PurposeEnergy, Inc.
fitch@PurposeEnergy.com
Cell: (617) 224-8747
PurposeEnergy, Inc.
P.O. Box 4345
Windham, NH 03087
Phone: (844) DIGESTER.</t>
  </si>
  <si>
    <t>Tad Cooke
Biological Capital
Project Lead
1530 16th St, Suite 350
Denver, CO 80202
tcooke@biologicalcapital.com
802-238-7209</t>
  </si>
  <si>
    <t xml:space="preserve">George Clair
303 Racquet Club Road
Apt 312
Weston, FL 33326
gaclair@gmail.com
</t>
  </si>
  <si>
    <t>Glenn Andres (acting chair, Town Hall Committee)
P.O. Box 18
Salisbury, VT 05769
(802) 352-6671
andres@middlebury.edu
Paul Vaczy (Chair, Salisbury Selectboard)
P.O. Box 66
Salisbury, VT 05769
(802) 352-9883
pvaczy@myfairpoint.net</t>
  </si>
  <si>
    <t xml:space="preserve">Steve Goodrich, Chair
Shoreham Select Board
297 Main Street
Shoreham, VT 05770
P:(802)897-5841
</t>
  </si>
  <si>
    <t>Caleb Rick
CEO, EcoGlobal
caleb@ekomats.com
802-777-8500</t>
  </si>
  <si>
    <t>Project Description:</t>
  </si>
  <si>
    <t xml:space="preserve">Description </t>
  </si>
  <si>
    <t xml:space="preserve">ACORN is applying for funding to build a zero-carbon food hub in Middlebury, the seat of the Champlain Valley’s robust agricultural region. 
The Champlain Valley Food Hub will be a centralized digital and physical space that facilitates the sales, aggregation, and distribution of locally produced food products to local wholesale markets. There is also the opportunity to partner with urban-focused businesses such as Farmers to You that bring Vermont products to metropolitan areas. The Food Hub will have cold and dry storage capacity, serve as an address for freight deliveries for remote farms, and serve as a distribution space for ACORN’s Farmacy Food is Medicine program as well as create other aggregated CSA opportunities. The Food Hub may also include space for a commercial kitchen for new and emerging food businesses, such as a tortilleria that would be used by the migrant Latinx community.
The Champlain Valley Food Hub will work in conjunction with ACORN’s Online Wholesale Market that uses the Local Food Marketplace platform to aggregate specialty crop producers’ inventory online to make it easier for wholesale buyers to purchase products and receive one invoice. In November 2021, ACORN hired a part time market manager for the platform, has secured bookkeeping assistance and has funds for another part time support staff to help with distribution to wholesale buyers as needed.
 </t>
  </si>
  <si>
    <t>Aqua ViTea seeks to be a hub for incubation of beverage startups in Vermont. We currently have partnerships with beverage startups in Vermont in which we provide a host of services to launch their business including sales and marketing, distribution, lab analysis, product formulation/development, and manufacturing. Aqua ViTea seeks to increase our efforts in startup incubation and production by making the necessary capital equipment purchases and leasehold improvements to upgrade our facility and support in-house production while maintaining best-in-class food safety as outlined in the Food Safety Modernization Act (FSMA).
Currently, our production of canned products is outsourced to an out-of-state firm who provides canning services at our facility with their own equipment. The project will require purchasing our own canning line as well as other equipment and leasehold improvements to expand and support production capacity such as beverage analysis tools, centrifuge, expanded cooler space for product storage, clean room, tray former, shrink wrap machine, and freezer.
Canned beverage products will be the majority of our business going forward and will be the product format for most of our beverage incubation projects. Therefore, it is essential that we bring this production in-house. The feedback from our partners is that they love working with us, but one obstacle to further expansion with them is our pricing model. Since Aqua ViTea outsources canning production, we face an obstacle of being able to provide competitive pricing in the market. However, our partners report that the services we provide are nonetheless hard to find. Investing in a canning line and related capital equipment and leasehold improvements opens the door for us to bring our prices down and offer competitive pricing with our partners. In addition, these capital improvements will attract additional companies to want to partner with us. This solidifies our plan of bringing additional jobs and business opportunities to the State of Vermont. Further, this project will lower the barrier to entry for beverage startups and allow them to gain additional traction in the market.
The second component of the project includes workforce training to operate the new canning line and additional production equipment. We are creating a workforce training program with the Vermont Training Program to properly carry this out. Training will include in-person instruction from the equipment supplier and from our Operations Team listed above on how to properly operate the equipment.</t>
  </si>
  <si>
    <t>Lake Champlain Maritime Museum will renovate an exhibition exhibit building and make improvements to campus accessibility to draw more tourists to rural Addison County.</t>
  </si>
  <si>
    <t xml:space="preserve">The Community Child Care Expansion Project is a cooperative effort of families, Otter Creek Child Center, College Street Children’s Center, Middlebury College, the Early Care and Learning Partnership, Champlain Valley Early Head Start, Let’s Grow Kids, Building Bright Futures, area employers, educational institutions, and towns. It is a response to a decade-long concern by families and employers about the lack of high-quality affordable care. This project addresses an urgent need for infant and preschool-age childcare in our community and will provide an important boost to the local economy. 
This project will also create a replicable model for public-private partnership to address a chronic issue that is fundamental to the health and wellbeing of Vermont families, and crucial to economic growth and development in predominantly rural areas. Our goal is to demonstrate to other counties in Vermont that it is possible to engage large employers, land owners, NGOs, town governments, and others in efforts to create thriving childcare environments that will provide a positive return on their financial support and investment of relevant expertise. Such an effort is not as simple as starting a business or building a facility – it is about designing a holistic programmatic response at a community scale for an issue that impacts the entire state.The project includes:
A state-of-the art, 12,000+ square foot building (part renovation, part new construction);
*ADA compliant;
*serving 140 children ages six weeks to five years;
*within a one-mile radius of the two largest employers in Addison County;
*serving a cross section of families of all income levels, cultures, and backgrounds;
*creating 28 new jobs; 
*serving as a workforce development hub for the early care and learning industry; and
*a learning lab for high school and college students.
</t>
  </si>
  <si>
    <t>MRRC is an industrial organic waste treatment center that will convert food and beverage waste into renewable energy and treated water. The facility, which will be located at 183 Industrial Avenue, Middlebury, VT, will consist of: an anaerobic digester; a generator to produce renewable electricity from digester biogas; and related improvements including a building and piping. Companies including Agri-Mark (Cabot), Otter Creek Brewery, Vermont Cider Company, WhistlePig Distillery, Casella, Ben &amp; Jerry’s, and others, will rely on this critical infrastructure under long-term contracts to manage and treat organic waste from
their operations. The project is fully permitted and shovel ready. Secured permits and approvals include:
• Section 248 Certificate of Public Good
• Act 250 Land Use Permit
• ANR Wastewater Pretreatment Discharge Permit
• ANR Air Quality Permit
• Middlebury Industrial Discharge Permit
• Executed Interconnect Agreement with Green Mountain Power
• Standard Offer Power Purchase Agreement (20-year term)</t>
  </si>
  <si>
    <t>Vermont Livestock Slaughter &amp; Processing, LLC (VLSP), located at 76 Depot Road, in Ferrisburgh, VT has been owned and operated by Carl Cushing for fifteen years. The business is one of only seven USDA-inspected slaughter and processing facilities in Vermont.
Clientele and Market
VLSP plays a critical role in Addison County, and across New England, serving farmers from New York to Maine. VLSP is widely considered the premier operator in Vermont by its customers and peers, but its future is tenuous. The story of VLSP is reflective of the forces at play across the entire United States farming landscape. As small farms shut their doors, or consolidate with large corporations, small slaughterhouses have followed. Large farms tend to contract with industrial-scale slaughter and processing facilities – facilities that look and operate much differently than VLSP. Those businesses often can’t, or won’t, make accommodations for the many small family farms that remain in New England. As is the case with many food system complications, this problem is cyclical and self-reinforcing. Small farms that can’t find businesses to process their livestock are often left with no other choice than to close or consolidate, ultimately leading to corporate facilities taking an even larger piece of the market. 
The past two years have shown the harsh consequences, affecting small and large farms alike, of relying on large corporate facilities. With sudden closures of large slaughterhouses due to COVID-19 outbreaks, farms were left with few alternatives for processing, and many large operations across the country were forced to compost their livestock. For food systems to thrive, it is of utmost importance to support independent, small, local processing facilities. The success of small, adaptable facilities like VLSP is in many ways the keystone of distributed food systems. Small livestock farms still exist, but their permanence is inextricably linked to slaughter and processing businesses. VLSP presents a prime opportunity to reinforce this facet of the sustainable food system in New England.</t>
  </si>
  <si>
    <t xml:space="preserve">Existing 200 year old property, operating as a residential care home for past fifty-five years. Acquired on 01/10/2019.
Grand Senior Living plans to re-develop it into an 83-bed (55 unit) assisted living and memory care community.
Located in Qualified Opportunity Zone (2017 federal tax law capital gains benefits).
Located in a Designated Downtown, one of twenty-four in Vermont (eligible for a variety of local, state and federal benefits).
Feasibility study (updated in May 2021) indicates strong demand for planned project.
Will be organized to partially transition to an employee owned company (EOC) at time of Y5 refinance. Staffing increases from 18 FTEs to 48 FTEs
</t>
  </si>
  <si>
    <t>Dubois Dairy Products (DDP) is engaged in assembling the assets needed to develop a successful dairy processing plant for specialty milk products such as conventional and organic cow milk, goat, and sheep milk into high-grade milk powders. DDP is in negotiation with farmers, investors, engineering experts and strategic partners to accomplish  the goal of building a state-of-the-art facility and a dairy company with exports  of 20,000  metric tons of milk powder-based products per annum.
The total capital investment in the project is estimated to be $120 million for the development of phase one. Phase two and three expansion stages are forecasted at $30 million, which will include capacity increases and UHT production capabilities.
The team I have assembled has a lifetime of experience in dairy and related industries. It includes BODCO Ltd. Director Brian Wagstaff, and Hans Andersen, Dairy Engineering Consultant. We have all been engaged independently in the dairy and agricultural value chain- from farming and breeding, to managing the building of green field process plants, to trading in processed dairy and Agri-products - and in providing the financial backbone to innovate and implement our worthy goals. All respected in their fields and have notable track records.
Most of the investment capital in DDP, will come from US entities and private funds. The remainder of the capital will be held by strategic international partners. Long-term funding techniques, such as Bond Issues, are currently being implemented.
The mid-term strategy is to create an integrated dairy processor with consumer packaging and international distribution capabilities. The longer-term strategy  is to  grow the  business to become an organic and "green" brand leader in selected international markets.</t>
  </si>
  <si>
    <t>Upgrade Town Hall</t>
  </si>
  <si>
    <t xml:space="preserve">Master Development Plan to develop the Farnham property as a mixed-income housing and mixed-use area. </t>
  </si>
  <si>
    <t>EcoGlobal, LLC, a federal HUB Zone certified small business with offices in Chelsea, VT, is leading North American expansion of a proprietary manufacturing technology that uses compression upcycling of single use plastic film and flexible packaging to produce recyclable products. ACEDC will assist EcoGlobal to complete a feasibility study of the viability of building their headquarters and a two-line production facility on rail-accessible land owned by Middlebury College in Middlebury, Vermont.
EcoGlobal has worked with the Town of Middlebury, Middlebury College, state and regional officials over several years to develop the concept and identify a potential location. The company has also undertaken years of research and exploration of the product market.
ACEDC received a USDA/RD Rural Business Enterprise Grant to retain PDR Development, a Vermont-based business and manufacturing consultant, to work with EcoGlobal over a six-month period to create and deliver a comprehensive feasibility study (due June 2022), designed to inform next stage planning and investment.
EcoGlobal’s proposed Ekopolimer facility aligns with rural economic development goals including workforce development and better opportunity for unskilled workers. The feasibility study itself will involve several local firms including consultants and engineers. If the project goes forward, it will support many local businesses including design and engineering firms, constructions firms, legal and accounting firms, the railroad, and single-use plastic collection entities, and area farms. It would also involve partnerships with Middlebury College, such as Environmental Studies and other internships and research. The resulting project could create up to 180 new jobs (100 production, 40 support/technical, 40 administrative) over a period of 5-10 years and play an important role in strengthening rural economic development in the region. The production process also achieves important environmental outcomes -- diverting single use plastic films, including agriculture film, from the landfill to produce recyclable products.</t>
  </si>
  <si>
    <t>AVERAGE</t>
  </si>
  <si>
    <t xml:space="preserve">Master Development Plan for town-owned site. </t>
  </si>
  <si>
    <t>Score 1-5, with 5 being best</t>
  </si>
  <si>
    <t xml:space="preserve">PROJECT PURPOSE AND BENEFITS: </t>
  </si>
  <si>
    <t>The degree to which the project builds capacity within the region for improved regional development/economic development/community development, including: advancing workforce development; expanding entrepreneurship efforts; supporting or enhancing existing business clusters within the region. (Other economic/community development project types are welcome, but these will score the highest for this criteria.)</t>
  </si>
  <si>
    <t xml:space="preserve">PROJECT TIMELINE, MILESTONES, AND STATUS: </t>
  </si>
  <si>
    <t>The degree to which the project is prepared to get underway, including factors such as site control, engineering and design; permitting, and funding identification and commitment.</t>
  </si>
  <si>
    <t xml:space="preserve">PROJECT PRINCIPAL EXPERIENCE: </t>
  </si>
  <si>
    <t xml:space="preserve">The degree to which project principals have successfully executed previous projects, managed grant funds or developed successful business models. </t>
  </si>
  <si>
    <t xml:space="preserve">PROJECT SUPPORT AND REGIONAL NEED:  </t>
  </si>
  <si>
    <t>The degree to which the project is consistent with identified goals and strategies in local and regional plans, advances regional needs identified in reports, plans and public forums, and has community support and engagement.</t>
  </si>
  <si>
    <t xml:space="preserve">PROJECT COST, IDENTIFIED AND COMMITED FUNDS/FINANCING, AND FUNDING GAP: </t>
  </si>
  <si>
    <t xml:space="preserve">Degree to which information includes total project cost, a simple sources and uses chart, description of the amount of funds/financing that have been identified and a clear status of the funds (Received, committed, applied for, identified, etc.), the dates of receipt, commitment, application, expected distribution, etc, and clearly identifies any funding gap. </t>
  </si>
  <si>
    <t>The degree to which the project is compatible with the requirements and goals of available funding sources (NBRC, EDA, CDBG, USDA etc.)</t>
  </si>
  <si>
    <t xml:space="preserve">JOB CREATION: </t>
  </si>
  <si>
    <t>Scoring: 
5: 51+
4: 21-50
3: 11-20
2: 1-10
1: &lt;1</t>
  </si>
  <si>
    <t xml:space="preserve">Number of full time jobs directly created or retained by project. </t>
  </si>
  <si>
    <t>Scoring: 1-5 with 5 being best</t>
  </si>
  <si>
    <t>Quality of benefits and overall benefits package to accompany jobs to be created/retained</t>
  </si>
  <si>
    <t xml:space="preserve">Scoring:
5: 11% or more above median wage for the region
4: Between 0-10% above median wage for the region
3: At median wage for the region
2: Between 0-10% below median wage for the region
1. 11% or more below median wage for the region
</t>
  </si>
  <si>
    <t xml:space="preserve">Wages compared to region                                                                   </t>
  </si>
  <si>
    <t>TOTAL SCORE</t>
  </si>
  <si>
    <t>PRIORITY</t>
  </si>
  <si>
    <t>Regional Priority Projects Scoring Matrix: Addison County: December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</si>
</sst>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1"/>
      <color theme="1"/>
      <name val="Calibri"/>
      <family val="2"/>
      <scheme val="minor"/>
    </font>
    <font>
      <b/>
      <sz val="11"/>
      <color theme="1"/>
      <name val="Calibri"/>
      <family val="2"/>
      <scheme val="minor"/>
    </font>
    <font>
      <sz val="10"/>
      <color theme="1"/>
      <name val="Calibri"/>
      <family val="2"/>
      <scheme val="minor"/>
    </font>
    <font>
      <b/>
      <sz val="14"/>
      <color theme="1"/>
      <name val="Calibri"/>
      <family val="2"/>
      <scheme val="minor"/>
    </font>
    <font>
      <sz val="14"/>
      <color theme="1"/>
      <name val="Calibri"/>
      <family val="2"/>
      <scheme val="minor"/>
    </font>
    <font>
      <b/>
      <sz val="12"/>
      <color theme="1"/>
      <name val="Calibri"/>
      <family val="2"/>
      <scheme val="minor"/>
    </font>
    <font>
      <b/>
      <sz val="16"/>
      <color theme="1"/>
      <name val="Calibri"/>
      <family val="2"/>
      <scheme val="minor"/>
    </font>
    <font>
      <b/>
      <sz val="18"/>
      <color theme="1"/>
      <name val="Calibri"/>
      <family val="2"/>
      <scheme val="minor"/>
    </font>
    <font>
      <b/>
      <sz val="10"/>
      <color theme="1"/>
      <name val="Calibri"/>
      <family val="2"/>
      <scheme val="minor"/>
    </font>
    <font>
      <sz val="12"/>
      <color theme="1"/>
      <name val="Calibri"/>
      <family val="2"/>
      <scheme val="minor"/>
    </font>
    <font>
      <sz val="10"/>
      <color rgb="FF000000"/>
      <name val="Calibri"/>
      <family val="2"/>
    </font>
    <font>
      <sz val="9"/>
      <color indexed="81"/>
      <name val="Tahoma"/>
      <family val="2"/>
    </font>
    <font>
      <b/>
      <sz val="9"/>
      <color indexed="81"/>
      <name val="Tahoma"/>
      <family val="2"/>
    </font>
    <font>
      <b/>
      <sz val="20"/>
      <color theme="1"/>
      <name val="Calibri"/>
      <family val="2"/>
      <scheme val="minor"/>
    </font>
    <font>
      <sz val="16"/>
      <color theme="1"/>
      <name val="Calibri"/>
      <family val="2"/>
      <scheme val="minor"/>
    </font>
    <font>
      <sz val="16"/>
      <color rgb="FF000000"/>
      <name val="Calibri"/>
      <family val="2"/>
    </font>
  </fonts>
  <fills count="9">
    <fill>
      <patternFill patternType="none"/>
    </fill>
    <fill>
      <patternFill patternType="gray125"/>
    </fill>
    <fill>
      <patternFill patternType="solid">
        <fgColor theme="6" tint="0.399975585192419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0" tint="-0.499984740745262"/>
        <bgColor indexed="64"/>
      </patternFill>
    </fill>
    <fill>
      <patternFill patternType="solid">
        <fgColor rgb="FFFFFF00"/>
        <bgColor rgb="FF000000"/>
      </patternFill>
    </fill>
  </fills>
  <borders count="47">
    <border>
      <left/>
      <right/>
      <top/>
      <bottom/>
      <diagonal/>
    </border>
    <border>
      <left style="thin">
        <color auto="1"/>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right style="thin">
        <color indexed="64"/>
      </right>
      <top/>
      <bottom/>
      <diagonal/>
    </border>
    <border>
      <left/>
      <right/>
      <top style="thick">
        <color auto="1"/>
      </top>
      <bottom style="thin">
        <color auto="1"/>
      </bottom>
      <diagonal/>
    </border>
    <border>
      <left/>
      <right/>
      <top style="thin">
        <color auto="1"/>
      </top>
      <bottom style="thick">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style="thin">
        <color indexed="64"/>
      </left>
      <right style="thick">
        <color auto="1"/>
      </right>
      <top style="thin">
        <color indexed="64"/>
      </top>
      <bottom style="thin">
        <color indexed="64"/>
      </bottom>
      <diagonal/>
    </border>
    <border>
      <left style="thick">
        <color auto="1"/>
      </left>
      <right style="thin">
        <color indexed="64"/>
      </right>
      <top/>
      <bottom/>
      <diagonal/>
    </border>
    <border>
      <left style="thick">
        <color auto="1"/>
      </left>
      <right/>
      <top style="thick">
        <color auto="1"/>
      </top>
      <bottom style="thin">
        <color auto="1"/>
      </bottom>
      <diagonal/>
    </border>
    <border>
      <left style="thick">
        <color auto="1"/>
      </left>
      <right/>
      <top style="thin">
        <color auto="1"/>
      </top>
      <bottom style="thick">
        <color auto="1"/>
      </bottom>
      <diagonal/>
    </border>
    <border>
      <left style="thin">
        <color indexed="64"/>
      </left>
      <right style="thin">
        <color indexed="64"/>
      </right>
      <top style="thin">
        <color indexed="64"/>
      </top>
      <bottom style="thick">
        <color auto="1"/>
      </bottom>
      <diagonal/>
    </border>
    <border>
      <left style="medium">
        <color indexed="64"/>
      </left>
      <right style="thin">
        <color indexed="64"/>
      </right>
      <top style="thin">
        <color indexed="64"/>
      </top>
      <bottom style="thick">
        <color auto="1"/>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ck">
        <color auto="1"/>
      </bottom>
      <diagonal/>
    </border>
    <border>
      <left style="thin">
        <color indexed="64"/>
      </left>
      <right/>
      <top style="thin">
        <color indexed="64"/>
      </top>
      <bottom style="thick">
        <color auto="1"/>
      </bottom>
      <diagonal/>
    </border>
    <border>
      <left style="thin">
        <color auto="1"/>
      </left>
      <right/>
      <top style="thick">
        <color auto="1"/>
      </top>
      <bottom/>
      <diagonal/>
    </border>
    <border>
      <left style="medium">
        <color indexed="64"/>
      </left>
      <right style="thick">
        <color auto="1"/>
      </right>
      <top style="thin">
        <color indexed="64"/>
      </top>
      <bottom style="thin">
        <color indexed="64"/>
      </bottom>
      <diagonal/>
    </border>
    <border>
      <left/>
      <right style="thick">
        <color auto="1"/>
      </right>
      <top style="thin">
        <color indexed="64"/>
      </top>
      <bottom style="thick">
        <color auto="1"/>
      </bottom>
      <diagonal/>
    </border>
    <border>
      <left/>
      <right style="medium">
        <color indexed="64"/>
      </right>
      <top style="thin">
        <color auto="1"/>
      </top>
      <bottom style="thick">
        <color auto="1"/>
      </bottom>
      <diagonal/>
    </border>
    <border>
      <left/>
      <right style="medium">
        <color indexed="64"/>
      </right>
      <top style="thick">
        <color auto="1"/>
      </top>
      <bottom style="thin">
        <color auto="1"/>
      </bottom>
      <diagonal/>
    </border>
    <border>
      <left style="thin">
        <color indexed="64"/>
      </left>
      <right style="thin">
        <color indexed="64"/>
      </right>
      <top/>
      <bottom style="thick">
        <color auto="1"/>
      </bottom>
      <diagonal/>
    </border>
    <border>
      <left style="thin">
        <color indexed="64"/>
      </left>
      <right/>
      <top/>
      <bottom style="thick">
        <color auto="1"/>
      </bottom>
      <diagonal/>
    </border>
    <border>
      <left/>
      <right style="thin">
        <color indexed="64"/>
      </right>
      <top/>
      <bottom style="thick">
        <color auto="1"/>
      </bottom>
      <diagonal/>
    </border>
    <border>
      <left style="medium">
        <color auto="1"/>
      </left>
      <right/>
      <top/>
      <bottom/>
      <diagonal/>
    </border>
    <border>
      <left style="medium">
        <color auto="1"/>
      </left>
      <right/>
      <top style="thin">
        <color auto="1"/>
      </top>
      <bottom style="thin">
        <color auto="1"/>
      </bottom>
      <diagonal/>
    </border>
    <border>
      <left style="medium">
        <color auto="1"/>
      </left>
      <right/>
      <top style="thick">
        <color auto="1"/>
      </top>
      <bottom/>
      <diagonal/>
    </border>
    <border>
      <left/>
      <right style="medium">
        <color auto="1"/>
      </right>
      <top style="thick">
        <color auto="1"/>
      </top>
      <bottom/>
      <diagonal/>
    </border>
    <border>
      <left/>
      <right style="medium">
        <color auto="1"/>
      </right>
      <top style="thin">
        <color indexed="64"/>
      </top>
      <bottom style="thin">
        <color indexed="64"/>
      </bottom>
      <diagonal/>
    </border>
    <border>
      <left style="thin">
        <color indexed="64"/>
      </left>
      <right style="medium">
        <color auto="1"/>
      </right>
      <top style="thin">
        <color indexed="64"/>
      </top>
      <bottom style="thin">
        <color indexed="64"/>
      </bottom>
      <diagonal/>
    </border>
    <border>
      <left style="medium">
        <color indexed="64"/>
      </left>
      <right style="medium">
        <color auto="1"/>
      </right>
      <top style="thin">
        <color indexed="64"/>
      </top>
      <bottom style="thin">
        <color indexed="64"/>
      </bottom>
      <diagonal/>
    </border>
    <border>
      <left/>
      <right style="medium">
        <color auto="1"/>
      </right>
      <top/>
      <bottom/>
      <diagonal/>
    </border>
  </borders>
  <cellStyleXfs count="1">
    <xf numFmtId="0" fontId="0" fillId="0" borderId="0"/>
  </cellStyleXfs>
  <cellXfs count="137">
    <xf numFmtId="0" fontId="0" fillId="0" borderId="0" xfId="0"/>
    <xf numFmtId="0" fontId="4" fillId="0" borderId="0" xfId="0" applyFont="1"/>
    <xf numFmtId="164" fontId="5" fillId="0" borderId="2" xfId="0" applyNumberFormat="1" applyFont="1" applyBorder="1" applyAlignment="1">
      <alignment horizontal="center" vertical="center"/>
    </xf>
    <xf numFmtId="0" fontId="1" fillId="0" borderId="2" xfId="0" applyFont="1" applyBorder="1" applyAlignment="1">
      <alignment horizontal="left" vertical="center" wrapText="1"/>
    </xf>
    <xf numFmtId="164" fontId="1" fillId="0" borderId="2" xfId="0" applyNumberFormat="1" applyFont="1" applyBorder="1" applyAlignment="1">
      <alignment horizontal="center" vertical="center" wrapText="1"/>
    </xf>
    <xf numFmtId="0" fontId="0" fillId="6" borderId="2" xfId="0" applyFill="1" applyBorder="1" applyAlignment="1">
      <alignment horizontal="center" vertical="center" wrapText="1"/>
    </xf>
    <xf numFmtId="0" fontId="0" fillId="6" borderId="6" xfId="0" applyFill="1" applyBorder="1" applyAlignment="1">
      <alignment horizontal="center" vertical="center" wrapText="1"/>
    </xf>
    <xf numFmtId="0" fontId="0" fillId="4" borderId="3" xfId="0" applyFill="1" applyBorder="1"/>
    <xf numFmtId="0" fontId="0" fillId="0" borderId="18" xfId="0" applyBorder="1"/>
    <xf numFmtId="0" fontId="0" fillId="0" borderId="19" xfId="0" applyBorder="1"/>
    <xf numFmtId="0" fontId="0" fillId="0" borderId="21" xfId="0" applyBorder="1"/>
    <xf numFmtId="0" fontId="1" fillId="0" borderId="3" xfId="0" applyFont="1" applyBorder="1" applyAlignment="1">
      <alignment horizontal="center" vertical="center" wrapText="1"/>
    </xf>
    <xf numFmtId="0" fontId="1" fillId="0" borderId="8" xfId="0" applyFont="1" applyBorder="1" applyAlignment="1">
      <alignment horizontal="center" vertical="center" wrapText="1"/>
    </xf>
    <xf numFmtId="0" fontId="1" fillId="4" borderId="3" xfId="0" applyFont="1" applyFill="1" applyBorder="1" applyAlignment="1">
      <alignment horizontal="center" vertical="center" wrapText="1"/>
    </xf>
    <xf numFmtId="0" fontId="1" fillId="4" borderId="3" xfId="0" applyFont="1" applyFill="1" applyBorder="1" applyAlignment="1">
      <alignment horizontal="center" vertical="center"/>
    </xf>
    <xf numFmtId="0" fontId="6" fillId="0" borderId="0" xfId="0" applyFont="1" applyAlignment="1">
      <alignment horizontal="center"/>
    </xf>
    <xf numFmtId="0" fontId="7" fillId="0" borderId="28" xfId="0" applyFont="1" applyBorder="1" applyAlignment="1">
      <alignment horizontal="center" vertical="center"/>
    </xf>
    <xf numFmtId="0" fontId="7" fillId="0" borderId="26" xfId="0" applyFont="1" applyBorder="1" applyAlignment="1">
      <alignment horizontal="center" vertical="center"/>
    </xf>
    <xf numFmtId="0" fontId="7" fillId="0" borderId="29" xfId="0" applyFont="1" applyBorder="1" applyAlignment="1">
      <alignment horizontal="center" vertical="center"/>
    </xf>
    <xf numFmtId="0" fontId="2" fillId="0" borderId="19" xfId="0" applyFont="1" applyBorder="1" applyAlignment="1">
      <alignment horizontal="center"/>
    </xf>
    <xf numFmtId="0" fontId="2" fillId="0" borderId="0" xfId="0" applyFont="1" applyAlignment="1">
      <alignment horizontal="center"/>
    </xf>
    <xf numFmtId="0" fontId="7" fillId="0" borderId="30" xfId="0" applyFont="1" applyBorder="1" applyAlignment="1">
      <alignment horizontal="center" vertical="center"/>
    </xf>
    <xf numFmtId="0" fontId="2" fillId="7" borderId="2" xfId="0" applyFont="1" applyFill="1" applyBorder="1" applyAlignment="1">
      <alignment horizontal="center" vertical="top" wrapText="1"/>
    </xf>
    <xf numFmtId="0" fontId="2" fillId="0" borderId="31" xfId="0" applyFont="1" applyBorder="1" applyAlignment="1">
      <alignment horizontal="center"/>
    </xf>
    <xf numFmtId="0" fontId="2" fillId="0" borderId="20" xfId="0" applyFont="1" applyBorder="1" applyAlignment="1">
      <alignment horizontal="center"/>
    </xf>
    <xf numFmtId="0" fontId="2" fillId="7" borderId="22" xfId="0" applyFont="1" applyFill="1" applyBorder="1" applyAlignment="1">
      <alignment horizontal="center" vertical="top" wrapText="1"/>
    </xf>
    <xf numFmtId="0" fontId="7" fillId="0" borderId="2" xfId="0" applyFont="1" applyBorder="1" applyAlignment="1">
      <alignment horizontal="center" vertic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2" fillId="0" borderId="19" xfId="0" applyFont="1" applyBorder="1" applyAlignment="1">
      <alignment horizontal="center" vertical="top"/>
    </xf>
    <xf numFmtId="0" fontId="2" fillId="0" borderId="0" xfId="0" applyFont="1" applyAlignment="1">
      <alignment horizontal="center" vertical="top"/>
    </xf>
    <xf numFmtId="0" fontId="7" fillId="0" borderId="7" xfId="0" applyFont="1" applyBorder="1" applyAlignment="1">
      <alignment horizontal="center" vertical="center"/>
    </xf>
    <xf numFmtId="0" fontId="2" fillId="4" borderId="3" xfId="0" applyFont="1" applyFill="1" applyBorder="1" applyAlignment="1">
      <alignment horizontal="center" vertical="top" wrapText="1"/>
    </xf>
    <xf numFmtId="1" fontId="2" fillId="0" borderId="19" xfId="0" applyNumberFormat="1" applyFont="1" applyBorder="1"/>
    <xf numFmtId="1" fontId="2" fillId="4" borderId="2" xfId="0" applyNumberFormat="1" applyFont="1" applyFill="1" applyBorder="1" applyAlignment="1">
      <alignment horizontal="left" vertical="top" wrapText="1"/>
    </xf>
    <xf numFmtId="1" fontId="2" fillId="0" borderId="0" xfId="0" applyNumberFormat="1" applyFont="1"/>
    <xf numFmtId="1" fontId="2" fillId="0" borderId="19" xfId="0" applyNumberFormat="1" applyFont="1" applyBorder="1" applyAlignment="1">
      <alignment horizontal="left" vertical="top"/>
    </xf>
    <xf numFmtId="1" fontId="2" fillId="0" borderId="0" xfId="0" applyNumberFormat="1" applyFont="1" applyAlignment="1">
      <alignment horizontal="left" vertical="top"/>
    </xf>
    <xf numFmtId="0" fontId="8" fillId="0" borderId="2" xfId="0" applyFont="1" applyBorder="1" applyAlignment="1">
      <alignment horizontal="center" wrapText="1"/>
    </xf>
    <xf numFmtId="1" fontId="7" fillId="4" borderId="28" xfId="0" applyNumberFormat="1" applyFont="1" applyFill="1" applyBorder="1" applyAlignment="1">
      <alignment horizontal="center" vertical="center"/>
    </xf>
    <xf numFmtId="0" fontId="2" fillId="6" borderId="2" xfId="0" applyFont="1" applyFill="1" applyBorder="1" applyAlignment="1">
      <alignment horizontal="center" vertical="center"/>
    </xf>
    <xf numFmtId="1" fontId="7" fillId="4" borderId="27" xfId="0" applyNumberFormat="1" applyFont="1" applyFill="1" applyBorder="1" applyAlignment="1">
      <alignment horizontal="center" vertical="center"/>
    </xf>
    <xf numFmtId="1" fontId="7" fillId="4" borderId="26" xfId="0" applyNumberFormat="1" applyFont="1" applyFill="1" applyBorder="1" applyAlignment="1">
      <alignment horizontal="center" vertical="center"/>
    </xf>
    <xf numFmtId="0" fontId="0" fillId="4" borderId="0" xfId="0" applyFill="1"/>
    <xf numFmtId="0" fontId="10" fillId="8" borderId="2" xfId="0" applyFont="1" applyFill="1" applyBorder="1" applyAlignment="1">
      <alignment horizontal="center" vertical="center"/>
    </xf>
    <xf numFmtId="0" fontId="10" fillId="8" borderId="5" xfId="0" applyFont="1" applyFill="1" applyBorder="1" applyAlignment="1">
      <alignment horizontal="center" vertical="center"/>
    </xf>
    <xf numFmtId="0" fontId="2" fillId="7" borderId="4" xfId="0" applyFont="1" applyFill="1" applyBorder="1" applyAlignment="1">
      <alignment horizontal="center" vertical="top" wrapText="1"/>
    </xf>
    <xf numFmtId="0" fontId="8" fillId="0" borderId="4" xfId="0" applyFont="1" applyBorder="1" applyAlignment="1">
      <alignment horizontal="center" wrapText="1"/>
    </xf>
    <xf numFmtId="0" fontId="7" fillId="0" borderId="4" xfId="0" applyFont="1" applyBorder="1" applyAlignment="1">
      <alignment horizontal="center" vertical="center"/>
    </xf>
    <xf numFmtId="1" fontId="2" fillId="0" borderId="41" xfId="0" applyNumberFormat="1" applyFont="1" applyBorder="1"/>
    <xf numFmtId="0" fontId="2" fillId="0" borderId="42" xfId="0" applyFont="1" applyBorder="1" applyAlignment="1">
      <alignment horizontal="center"/>
    </xf>
    <xf numFmtId="1" fontId="0" fillId="4" borderId="28" xfId="0" applyNumberFormat="1" applyFill="1" applyBorder="1" applyAlignment="1">
      <alignment horizontal="left" vertical="top" wrapText="1"/>
    </xf>
    <xf numFmtId="0" fontId="8" fillId="0" borderId="44" xfId="0" applyFont="1" applyBorder="1" applyAlignment="1">
      <alignment horizontal="center" wrapText="1"/>
    </xf>
    <xf numFmtId="1" fontId="2" fillId="4" borderId="28" xfId="0" applyNumberFormat="1" applyFont="1" applyFill="1" applyBorder="1" applyAlignment="1">
      <alignment horizontal="center" vertical="center"/>
    </xf>
    <xf numFmtId="0" fontId="7" fillId="0" borderId="45" xfId="0" applyFont="1" applyBorder="1" applyAlignment="1">
      <alignment horizontal="center" vertical="center"/>
    </xf>
    <xf numFmtId="0" fontId="7" fillId="0" borderId="34" xfId="0" applyFont="1" applyBorder="1" applyAlignment="1">
      <alignment horizontal="center" vertical="center"/>
    </xf>
    <xf numFmtId="1" fontId="2" fillId="0" borderId="39" xfId="0" applyNumberFormat="1" applyFont="1" applyBorder="1"/>
    <xf numFmtId="0" fontId="2" fillId="0" borderId="46" xfId="0" applyFont="1" applyBorder="1"/>
    <xf numFmtId="0" fontId="2" fillId="7" borderId="3" xfId="0" applyFont="1" applyFill="1" applyBorder="1" applyAlignment="1">
      <alignment horizontal="center" vertical="top" wrapText="1"/>
    </xf>
    <xf numFmtId="0" fontId="8" fillId="0" borderId="3" xfId="0" applyFont="1" applyBorder="1" applyAlignment="1">
      <alignment horizontal="center" wrapText="1"/>
    </xf>
    <xf numFmtId="0" fontId="7" fillId="0" borderId="40" xfId="0" applyFont="1" applyBorder="1" applyAlignment="1">
      <alignment horizontal="center" vertical="center"/>
    </xf>
    <xf numFmtId="0" fontId="7" fillId="0" borderId="17" xfId="0" applyFont="1" applyBorder="1" applyAlignment="1">
      <alignment horizontal="center" vertical="center"/>
    </xf>
    <xf numFmtId="1" fontId="2" fillId="4" borderId="28" xfId="0" applyNumberFormat="1" applyFont="1" applyFill="1" applyBorder="1" applyAlignment="1">
      <alignment horizontal="left" vertical="top" wrapText="1"/>
    </xf>
    <xf numFmtId="1" fontId="9" fillId="4" borderId="3" xfId="0" applyNumberFormat="1" applyFont="1" applyFill="1" applyBorder="1" applyAlignment="1">
      <alignment horizontal="left" vertical="top" wrapText="1"/>
    </xf>
    <xf numFmtId="1" fontId="9" fillId="4" borderId="4" xfId="0" applyNumberFormat="1" applyFont="1" applyFill="1" applyBorder="1" applyAlignment="1">
      <alignment horizontal="left" vertical="top" wrapText="1"/>
    </xf>
    <xf numFmtId="1" fontId="0" fillId="4" borderId="3" xfId="0" applyNumberFormat="1" applyFill="1" applyBorder="1" applyAlignment="1">
      <alignment horizontal="left" vertical="top" wrapText="1"/>
    </xf>
    <xf numFmtId="1" fontId="0" fillId="4" borderId="4" xfId="0" applyNumberFormat="1" applyFill="1" applyBorder="1" applyAlignment="1">
      <alignment horizontal="left" vertical="top" wrapText="1"/>
    </xf>
    <xf numFmtId="1" fontId="9" fillId="4" borderId="40" xfId="0" applyNumberFormat="1" applyFont="1" applyFill="1" applyBorder="1" applyAlignment="1">
      <alignment horizontal="left" vertical="top" wrapText="1"/>
    </xf>
    <xf numFmtId="1" fontId="9" fillId="4" borderId="43" xfId="0" applyNumberFormat="1" applyFont="1" applyFill="1" applyBorder="1" applyAlignment="1">
      <alignment horizontal="left" vertical="top" wrapText="1"/>
    </xf>
    <xf numFmtId="1" fontId="2" fillId="4" borderId="4" xfId="0" applyNumberFormat="1" applyFont="1" applyFill="1" applyBorder="1" applyAlignment="1">
      <alignment horizontal="left" vertical="top" wrapText="1"/>
    </xf>
    <xf numFmtId="1" fontId="2" fillId="4" borderId="3" xfId="0" applyNumberFormat="1" applyFont="1" applyFill="1" applyBorder="1" applyAlignment="1">
      <alignment horizontal="left" vertical="top" wrapText="1"/>
    </xf>
    <xf numFmtId="1" fontId="9" fillId="4" borderId="3" xfId="0" applyNumberFormat="1" applyFont="1" applyFill="1" applyBorder="1" applyAlignment="1">
      <alignment horizontal="left" vertical="center" wrapText="1"/>
    </xf>
    <xf numFmtId="1" fontId="9" fillId="4" borderId="4" xfId="0" applyNumberFormat="1" applyFont="1" applyFill="1" applyBorder="1" applyAlignment="1">
      <alignment horizontal="left" vertical="center" wrapText="1"/>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3" fillId="4" borderId="5" xfId="0" applyFont="1" applyFill="1" applyBorder="1" applyAlignment="1">
      <alignment horizontal="center" vertical="center" wrapText="1"/>
    </xf>
    <xf numFmtId="1" fontId="9" fillId="4" borderId="40" xfId="0" applyNumberFormat="1" applyFont="1" applyFill="1" applyBorder="1" applyAlignment="1">
      <alignment horizontal="left" vertical="center" wrapText="1"/>
    </xf>
    <xf numFmtId="1" fontId="9" fillId="4" borderId="43" xfId="0" applyNumberFormat="1" applyFont="1" applyFill="1" applyBorder="1" applyAlignment="1">
      <alignment horizontal="left" vertical="center" wrapText="1"/>
    </xf>
    <xf numFmtId="0" fontId="4" fillId="6" borderId="23"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35" xfId="0" applyFont="1" applyFill="1" applyBorder="1" applyAlignment="1">
      <alignment horizontal="center" vertical="center" wrapText="1"/>
    </xf>
    <xf numFmtId="0" fontId="7" fillId="5" borderId="25" xfId="0" applyFont="1" applyFill="1" applyBorder="1" applyAlignment="1">
      <alignment horizontal="center" vertical="center"/>
    </xf>
    <xf numFmtId="0" fontId="7" fillId="5" borderId="17" xfId="0" applyFont="1" applyFill="1" applyBorder="1" applyAlignment="1">
      <alignment horizontal="center" vertical="center"/>
    </xf>
    <xf numFmtId="0" fontId="7" fillId="5" borderId="34" xfId="0" applyFont="1" applyFill="1" applyBorder="1" applyAlignment="1">
      <alignment horizontal="center" vertical="center"/>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37" xfId="0" applyFont="1" applyFill="1" applyBorder="1" applyAlignment="1">
      <alignment horizontal="center" vertical="center" wrapText="1"/>
    </xf>
    <xf numFmtId="0" fontId="1" fillId="2" borderId="38"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1" xfId="0" applyFont="1" applyFill="1" applyBorder="1" applyAlignment="1">
      <alignment horizontal="center" vertical="center" wrapText="1"/>
    </xf>
    <xf numFmtId="164" fontId="5" fillId="0" borderId="6" xfId="0" applyNumberFormat="1" applyFont="1" applyBorder="1" applyAlignment="1">
      <alignment horizontal="center" vertical="center"/>
    </xf>
    <xf numFmtId="164" fontId="5" fillId="0" borderId="12" xfId="0" applyNumberFormat="1" applyFont="1" applyBorder="1" applyAlignment="1">
      <alignment horizontal="center" vertical="center"/>
    </xf>
    <xf numFmtId="164" fontId="5" fillId="0" borderId="36" xfId="0" applyNumberFormat="1" applyFont="1" applyBorder="1" applyAlignment="1">
      <alignment horizontal="center" vertical="center"/>
    </xf>
    <xf numFmtId="0" fontId="13" fillId="0" borderId="21" xfId="0" applyFont="1" applyBorder="1" applyAlignment="1">
      <alignment horizontal="center" vertical="center"/>
    </xf>
    <xf numFmtId="0" fontId="13" fillId="0" borderId="0" xfId="0" applyFont="1" applyBorder="1" applyAlignment="1">
      <alignment horizontal="center" vertical="center"/>
    </xf>
    <xf numFmtId="0" fontId="14" fillId="0" borderId="44" xfId="0" applyFont="1" applyBorder="1" applyAlignment="1">
      <alignment horizontal="center" vertical="center"/>
    </xf>
    <xf numFmtId="0" fontId="14" fillId="6" borderId="4" xfId="0" applyFont="1" applyFill="1" applyBorder="1" applyAlignment="1">
      <alignment horizontal="center" vertical="center"/>
    </xf>
    <xf numFmtId="0" fontId="15" fillId="8" borderId="2" xfId="0" applyFont="1" applyFill="1" applyBorder="1" applyAlignment="1">
      <alignment horizontal="center" vertical="center"/>
    </xf>
    <xf numFmtId="0" fontId="14" fillId="6" borderId="2" xfId="0" applyFont="1" applyFill="1" applyBorder="1" applyAlignment="1">
      <alignment horizontal="center" vertical="center"/>
    </xf>
    <xf numFmtId="1" fontId="14" fillId="4" borderId="2" xfId="0" applyNumberFormat="1" applyFont="1" applyFill="1" applyBorder="1" applyAlignment="1">
      <alignment horizontal="center" vertical="center"/>
    </xf>
    <xf numFmtId="0" fontId="14" fillId="6" borderId="3" xfId="0" applyFont="1" applyFill="1" applyBorder="1" applyAlignment="1">
      <alignment horizontal="center" vertical="center"/>
    </xf>
    <xf numFmtId="0" fontId="14" fillId="4" borderId="39" xfId="0" applyFont="1" applyFill="1" applyBorder="1"/>
    <xf numFmtId="1" fontId="14" fillId="0" borderId="2" xfId="0" applyNumberFormat="1" applyFont="1" applyBorder="1" applyAlignment="1">
      <alignment horizontal="center" vertical="center"/>
    </xf>
    <xf numFmtId="0" fontId="14" fillId="4" borderId="0" xfId="0" applyFont="1" applyFill="1"/>
    <xf numFmtId="1" fontId="14" fillId="0" borderId="2" xfId="0" applyNumberFormat="1" applyFont="1" applyBorder="1" applyAlignment="1">
      <alignment horizontal="center" vertical="center" wrapText="1"/>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22" xfId="0" applyFont="1" applyBorder="1" applyAlignment="1">
      <alignment horizontal="center" vertical="center"/>
    </xf>
    <xf numFmtId="0" fontId="15" fillId="8" borderId="5" xfId="0" applyFont="1" applyFill="1" applyBorder="1" applyAlignment="1">
      <alignment horizontal="center" vertical="center"/>
    </xf>
    <xf numFmtId="1" fontId="14" fillId="4" borderId="39" xfId="0" applyNumberFormat="1" applyFont="1" applyFill="1" applyBorder="1"/>
    <xf numFmtId="1" fontId="14" fillId="4" borderId="0" xfId="0" applyNumberFormat="1" applyFont="1" applyFill="1"/>
    <xf numFmtId="1" fontId="14" fillId="4" borderId="0" xfId="0" applyNumberFormat="1" applyFont="1" applyFill="1" applyAlignment="1">
      <alignment horizontal="left" vertical="top"/>
    </xf>
    <xf numFmtId="1" fontId="5" fillId="4" borderId="40" xfId="0" applyNumberFormat="1" applyFont="1" applyFill="1" applyBorder="1" applyAlignment="1">
      <alignment horizontal="center" vertical="center" wrapText="1"/>
    </xf>
    <xf numFmtId="1" fontId="5" fillId="4" borderId="43" xfId="0" applyNumberFormat="1" applyFont="1" applyFill="1" applyBorder="1" applyAlignment="1">
      <alignment horizontal="center" vertical="center" wrapText="1"/>
    </xf>
    <xf numFmtId="0" fontId="8" fillId="7" borderId="4" xfId="0" applyFont="1" applyFill="1" applyBorder="1" applyAlignment="1">
      <alignment horizontal="center" vertical="top" wrapText="1"/>
    </xf>
    <xf numFmtId="0" fontId="8" fillId="7" borderId="2" xfId="0" applyFont="1" applyFill="1" applyBorder="1" applyAlignment="1">
      <alignment horizontal="center" vertical="top" wrapText="1"/>
    </xf>
    <xf numFmtId="1" fontId="5" fillId="4" borderId="3" xfId="0" applyNumberFormat="1" applyFont="1" applyFill="1" applyBorder="1" applyAlignment="1">
      <alignment horizontal="center" vertical="center" wrapText="1"/>
    </xf>
    <xf numFmtId="1" fontId="5" fillId="4" borderId="4" xfId="0" applyNumberFormat="1" applyFont="1" applyFill="1" applyBorder="1" applyAlignment="1">
      <alignment horizontal="center" vertical="center" wrapText="1"/>
    </xf>
    <xf numFmtId="0" fontId="8" fillId="7" borderId="3" xfId="0" applyFont="1" applyFill="1" applyBorder="1" applyAlignment="1">
      <alignment horizontal="center" vertical="top" wrapText="1"/>
    </xf>
    <xf numFmtId="1" fontId="5" fillId="4" borderId="3" xfId="0" applyNumberFormat="1" applyFont="1" applyFill="1" applyBorder="1" applyAlignment="1">
      <alignment horizontal="center" vertical="top" wrapText="1"/>
    </xf>
    <xf numFmtId="1" fontId="5" fillId="4" borderId="4" xfId="0" applyNumberFormat="1" applyFont="1" applyFill="1" applyBorder="1" applyAlignment="1">
      <alignment horizontal="center" vertical="top" wrapText="1"/>
    </xf>
    <xf numFmtId="1" fontId="8" fillId="4" borderId="3" xfId="0" applyNumberFormat="1" applyFont="1" applyFill="1" applyBorder="1" applyAlignment="1">
      <alignment horizontal="center" vertical="top"/>
    </xf>
    <xf numFmtId="1" fontId="8" fillId="4" borderId="4" xfId="0" applyNumberFormat="1" applyFont="1" applyFill="1" applyBorder="1" applyAlignment="1">
      <alignment horizontal="center" vertical="top"/>
    </xf>
    <xf numFmtId="0" fontId="8" fillId="4" borderId="3" xfId="0" applyFont="1" applyFill="1" applyBorder="1" applyAlignment="1">
      <alignment horizontal="center" vertical="top" wrapText="1"/>
    </xf>
    <xf numFmtId="0" fontId="8" fillId="7" borderId="22"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jvanhoesen@acrpc.org" id="{A200EC5E-CC50-4C3E-8A8C-59ECA7629496}" userId="S::urn:spo:guest#jvanhoesen@acrpc.org::"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V9" dT="2022-01-25T23:17:21.79" personId="{A200EC5E-CC50-4C3E-8A8C-59ECA7629496}" id="{C0DA3278-4791-488E-87BE-716C42315924}">
    <text>Budget doesn't match claim that workforce development program will be co-developed</text>
  </threadedComment>
  <threadedComment ref="P10" dT="2022-01-25T23:15:22.39" personId="{A200EC5E-CC50-4C3E-8A8C-59ECA7629496}" id="{5D900D70-C2FE-4F2C-8A20-B65D10357D19}">
    <text>Won't have cash flow until 2023?</text>
  </threadedComment>
  <threadedComment ref="AN10" dT="2022-01-25T23:21:44.78" personId="{A200EC5E-CC50-4C3E-8A8C-59ECA7629496}" id="{A099D8EA-56F0-45C2-960A-ADDC430EB871}">
    <text>Applications but no money in hand yet?</text>
  </threadedComment>
  <threadedComment ref="AT10" dT="2022-01-25T23:23:11.91" personId="{A200EC5E-CC50-4C3E-8A8C-59ECA7629496}" id="{6E88E21E-54BB-490F-82C5-BF22021D2660}">
    <text>Unknown, no info given</text>
  </threadedComment>
  <threadedComment ref="AT11" dT="2022-01-25T23:23:22.53" personId="{A200EC5E-CC50-4C3E-8A8C-59ECA7629496}" id="{65712CE9-A549-4295-8CD0-5734F6CB7499}">
    <text>Unknown, no info given</text>
  </threadedComment>
  <threadedComment ref="V12" dT="2022-01-25T23:17:58.82" personId="{A200EC5E-CC50-4C3E-8A8C-59ECA7629496}" id="{E6835BB9-F43C-4B15-9386-D0EB29652AD7}">
    <text>Fairly limited information, not very compelling</text>
  </threadedComment>
  <threadedComment ref="V13" dT="2022-01-25T23:18:23.46" personId="{A200EC5E-CC50-4C3E-8A8C-59ECA7629496}" id="{C459A39F-BB40-4B1D-B743-98BF4D4097A7}">
    <text>Again, not much elaboration on details. Gap is easy to calculated but not stated</text>
  </threadedComment>
  <threadedComment ref="P15" dT="2022-01-25T23:16:01.35" personId="{A200EC5E-CC50-4C3E-8A8C-59ECA7629496}" id="{02B17D45-EE28-460D-90F0-005D9F39FE6C}">
    <text>Overall project = &gt; 50 jobs even if less than that in the first year</text>
  </threadedComment>
  <threadedComment ref="AN15" dT="2022-01-25T23:22:14.37" personId="{A200EC5E-CC50-4C3E-8A8C-59ECA7629496}" id="{C1562E23-9213-449E-871D-8422EEFD3D18}">
    <text>10 new jobs but only 5 are FT</text>
  </threadedComment>
  <threadedComment ref="J16" dT="2022-01-25T23:13:20.90" personId="{A200EC5E-CC50-4C3E-8A8C-59ECA7629496}" id="{0F0EB52B-B369-46E5-9316-8E4C960AB145}">
    <text>Currently part time and no description of benefits</text>
  </threadedComment>
  <threadedComment ref="V16" dT="2022-01-25T23:18:48.37" personId="{A200EC5E-CC50-4C3E-8A8C-59ECA7629496}" id="{1BF0E982-0965-4389-AB12-C3EBBFABB683}">
    <text>Only one 'new' job</text>
  </threadedComment>
  <threadedComment ref="AT16" dT="2022-01-25T23:24:46.44" personId="{A200EC5E-CC50-4C3E-8A8C-59ECA7629496}" id="{4303A07C-6F34-4EE1-BDBC-461FEBED2377}">
    <text>Unknown, no info given</text>
  </threadedComment>
  <threadedComment ref="AZ16" dT="2022-01-25T23:26:14.97" personId="{A200EC5E-CC50-4C3E-8A8C-59ECA7629496}" id="{EB7A82A7-BE61-4066-BAC7-B5322510FFC1}">
    <text>Unknown, no info given</text>
  </threadedComment>
  <threadedComment ref="J17" dT="2022-01-25T23:13:49.00" personId="{A200EC5E-CC50-4C3E-8A8C-59ECA7629496}" id="{E8FF6A6F-32B6-44B7-A871-F6ECAD2EF42C}">
    <text>Assumed $68,825 as comparison and calculated for full time position</text>
  </threadedComment>
  <threadedComment ref="V17" dT="2022-01-25T23:19:07.05" personId="{A200EC5E-CC50-4C3E-8A8C-59ECA7629496}" id="{82D3BDFA-7739-4DDC-B4F7-F1D5FA35914A}">
    <text>No information provided</text>
  </threadedComment>
  <threadedComment ref="AT17" dT="2022-01-25T23:24:53.96" personId="{A200EC5E-CC50-4C3E-8A8C-59ECA7629496}" id="{5B6D0476-5B0F-4605-ABB9-F61291F788D6}">
    <text>Unknown, no info given</text>
  </threadedComment>
  <threadedComment ref="AZ17" dT="2022-01-25T23:26:24.54" personId="{A200EC5E-CC50-4C3E-8A8C-59ECA7629496}" id="{51794FDB-7862-4D2B-A0C9-027B276E4900}">
    <text>Unknown, no info given</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47EF04-6D71-4F31-AE79-8BF7DD0C1B1A}">
  <dimension ref="A1:BY20"/>
  <sheetViews>
    <sheetView tabSelected="1" view="pageBreakPreview" topLeftCell="B2" zoomScale="20" zoomScaleNormal="80" zoomScaleSheetLayoutView="20" workbookViewId="0">
      <selection activeCell="F6" sqref="F6"/>
    </sheetView>
  </sheetViews>
  <sheetFormatPr defaultRowHeight="15" x14ac:dyDescent="0.25"/>
  <cols>
    <col min="1" max="1" width="18.5703125" hidden="1" customWidth="1"/>
    <col min="2" max="2" width="9.5703125" customWidth="1"/>
    <col min="3" max="3" width="23.140625" customWidth="1"/>
    <col min="4" max="4" width="5.7109375" customWidth="1"/>
    <col min="5" max="5" width="18.5703125" customWidth="1"/>
    <col min="6" max="6" width="37.28515625" customWidth="1"/>
    <col min="7" max="7" width="45.7109375" style="56" customWidth="1"/>
    <col min="8" max="8" width="55.28515625" style="57" customWidth="1"/>
    <col min="9" max="10" width="8.5703125" style="20" hidden="1" customWidth="1"/>
    <col min="11" max="11" width="9" style="20" hidden="1" customWidth="1"/>
    <col min="12" max="12" width="8.140625" style="20" hidden="1" customWidth="1"/>
    <col min="13" max="13" width="45.7109375" style="35" customWidth="1"/>
    <col min="14" max="14" width="117.7109375" style="57" customWidth="1"/>
    <col min="15" max="16" width="8.5703125" style="20" hidden="1" customWidth="1"/>
    <col min="17" max="17" width="9" style="20" hidden="1" customWidth="1"/>
    <col min="18" max="18" width="8.140625" style="20" hidden="1" customWidth="1"/>
    <col min="19" max="19" width="45.7109375" style="56" customWidth="1"/>
    <col min="20" max="20" width="53.140625" style="20" customWidth="1"/>
    <col min="21" max="22" width="8.5703125" style="20" hidden="1" customWidth="1"/>
    <col min="23" max="23" width="9" style="20" hidden="1" customWidth="1"/>
    <col min="24" max="24" width="8.140625" style="20" hidden="1" customWidth="1"/>
    <col min="25" max="25" width="45.7109375" style="35" customWidth="1"/>
    <col min="26" max="26" width="89.28515625" style="20" customWidth="1"/>
    <col min="27" max="28" width="8.5703125" style="20" hidden="1" customWidth="1"/>
    <col min="29" max="29" width="9" style="20" hidden="1" customWidth="1"/>
    <col min="30" max="30" width="8.140625" style="20" hidden="1" customWidth="1"/>
    <col min="31" max="31" width="45.7109375" style="35" customWidth="1"/>
    <col min="32" max="32" width="48.42578125" style="20" customWidth="1"/>
    <col min="33" max="34" width="8.5703125" style="20" hidden="1" customWidth="1"/>
    <col min="35" max="35" width="9" style="20" hidden="1" customWidth="1"/>
    <col min="36" max="36" width="8.140625" style="20" hidden="1" customWidth="1"/>
    <col min="37" max="37" width="45.7109375" style="35" customWidth="1"/>
    <col min="38" max="38" width="52.140625" style="20" customWidth="1"/>
    <col min="39" max="40" width="8.5703125" style="20" hidden="1" customWidth="1"/>
    <col min="41" max="41" width="9" style="20" hidden="1" customWidth="1"/>
    <col min="42" max="42" width="8.140625" style="20" hidden="1" customWidth="1"/>
    <col min="43" max="43" width="45.7109375" style="37" customWidth="1"/>
    <col min="44" max="44" width="50.28515625" style="30" customWidth="1"/>
    <col min="45" max="46" width="8.5703125" style="20" hidden="1" customWidth="1"/>
    <col min="47" max="47" width="9" style="20" hidden="1" customWidth="1"/>
    <col min="48" max="48" width="8.140625" style="20" hidden="1" customWidth="1"/>
    <col min="49" max="49" width="45.7109375" style="37" customWidth="1"/>
    <col min="50" max="50" width="53.28515625" style="30" customWidth="1"/>
    <col min="51" max="52" width="8.5703125" style="20" hidden="1" customWidth="1"/>
    <col min="53" max="53" width="9" style="20" hidden="1" customWidth="1"/>
    <col min="54" max="54" width="8.140625" style="20" hidden="1" customWidth="1"/>
    <col min="55" max="55" width="45.7109375" style="37" customWidth="1"/>
    <col min="56" max="56" width="53.5703125" style="30" customWidth="1"/>
    <col min="57" max="58" width="8.5703125" style="20" hidden="1" customWidth="1"/>
    <col min="59" max="59" width="9" style="20" hidden="1" customWidth="1"/>
    <col min="60" max="60" width="8.140625" style="20" hidden="1" customWidth="1"/>
    <col min="61" max="61" width="45.7109375" style="37" customWidth="1"/>
    <col min="62" max="62" width="50.140625" style="30" customWidth="1"/>
    <col min="63" max="64" width="8.5703125" style="20" hidden="1" customWidth="1"/>
    <col min="65" max="65" width="9" style="20" hidden="1" customWidth="1"/>
    <col min="66" max="66" width="8.140625" style="20" hidden="1" customWidth="1"/>
    <col min="67" max="67" width="10.42578125" style="30" hidden="1" customWidth="1"/>
    <col min="68" max="69" width="8.5703125" style="20" hidden="1" customWidth="1"/>
    <col min="70" max="70" width="9" style="20" hidden="1" customWidth="1"/>
    <col min="71" max="71" width="7.5703125" style="20" hidden="1" customWidth="1"/>
    <col min="72" max="72" width="45.7109375" style="37" customWidth="1"/>
    <col min="73" max="73" width="90" style="30" customWidth="1"/>
    <col min="74" max="75" width="8.5703125" style="20" hidden="1" customWidth="1"/>
    <col min="76" max="76" width="9" style="20" hidden="1" customWidth="1"/>
    <col min="77" max="77" width="8.140625" style="20" hidden="1" customWidth="1"/>
  </cols>
  <sheetData>
    <row r="1" spans="1:77" ht="15.75" hidden="1" thickTop="1" x14ac:dyDescent="0.25">
      <c r="A1" s="8"/>
      <c r="B1" s="9"/>
      <c r="C1" s="9"/>
      <c r="D1" s="9"/>
      <c r="E1" s="9"/>
      <c r="F1" s="9"/>
      <c r="G1" s="49"/>
      <c r="H1" s="50" t="s">
        <v>0</v>
      </c>
      <c r="I1" s="19" t="s">
        <v>1</v>
      </c>
      <c r="J1" s="19" t="s">
        <v>2</v>
      </c>
      <c r="K1" s="19" t="s">
        <v>3</v>
      </c>
      <c r="L1" s="19" t="s">
        <v>4</v>
      </c>
      <c r="M1" s="33"/>
      <c r="N1" s="50" t="s">
        <v>0</v>
      </c>
      <c r="O1" s="19" t="s">
        <v>1</v>
      </c>
      <c r="P1" s="19" t="s">
        <v>2</v>
      </c>
      <c r="Q1" s="19" t="s">
        <v>3</v>
      </c>
      <c r="R1" s="19" t="s">
        <v>4</v>
      </c>
      <c r="S1" s="49"/>
      <c r="T1" s="19" t="s">
        <v>0</v>
      </c>
      <c r="U1" s="19" t="s">
        <v>1</v>
      </c>
      <c r="V1" s="19" t="s">
        <v>2</v>
      </c>
      <c r="W1" s="19" t="s">
        <v>3</v>
      </c>
      <c r="X1" s="19" t="s">
        <v>4</v>
      </c>
      <c r="Y1" s="33"/>
      <c r="Z1" s="19" t="s">
        <v>0</v>
      </c>
      <c r="AA1" s="19" t="s">
        <v>1</v>
      </c>
      <c r="AB1" s="19" t="s">
        <v>2</v>
      </c>
      <c r="AC1" s="19" t="s">
        <v>3</v>
      </c>
      <c r="AD1" s="19" t="s">
        <v>4</v>
      </c>
      <c r="AE1" s="33"/>
      <c r="AF1" s="19" t="s">
        <v>0</v>
      </c>
      <c r="AG1" s="19" t="s">
        <v>1</v>
      </c>
      <c r="AH1" s="19" t="s">
        <v>2</v>
      </c>
      <c r="AI1" s="19" t="s">
        <v>3</v>
      </c>
      <c r="AJ1" s="19" t="s">
        <v>4</v>
      </c>
      <c r="AK1" s="33"/>
      <c r="AL1" s="19" t="s">
        <v>0</v>
      </c>
      <c r="AM1" s="19" t="s">
        <v>1</v>
      </c>
      <c r="AN1" s="19" t="s">
        <v>2</v>
      </c>
      <c r="AO1" s="19" t="s">
        <v>3</v>
      </c>
      <c r="AP1" s="19" t="s">
        <v>4</v>
      </c>
      <c r="AQ1" s="36"/>
      <c r="AR1" s="29" t="s">
        <v>0</v>
      </c>
      <c r="AS1" s="19" t="s">
        <v>1</v>
      </c>
      <c r="AT1" s="19" t="s">
        <v>2</v>
      </c>
      <c r="AU1" s="19" t="s">
        <v>3</v>
      </c>
      <c r="AV1" s="19" t="s">
        <v>4</v>
      </c>
      <c r="AW1" s="36"/>
      <c r="AX1" s="29" t="s">
        <v>0</v>
      </c>
      <c r="AY1" s="19" t="s">
        <v>1</v>
      </c>
      <c r="AZ1" s="19" t="s">
        <v>2</v>
      </c>
      <c r="BA1" s="19" t="s">
        <v>3</v>
      </c>
      <c r="BB1" s="19" t="s">
        <v>4</v>
      </c>
      <c r="BC1" s="36"/>
      <c r="BD1" s="29" t="s">
        <v>0</v>
      </c>
      <c r="BE1" s="19" t="s">
        <v>1</v>
      </c>
      <c r="BF1" s="19" t="s">
        <v>2</v>
      </c>
      <c r="BG1" s="19" t="s">
        <v>3</v>
      </c>
      <c r="BH1" s="19" t="s">
        <v>4</v>
      </c>
      <c r="BI1" s="36"/>
      <c r="BJ1" s="29" t="s">
        <v>0</v>
      </c>
      <c r="BK1" s="19" t="s">
        <v>1</v>
      </c>
      <c r="BL1" s="19" t="s">
        <v>2</v>
      </c>
      <c r="BM1" s="19" t="s">
        <v>3</v>
      </c>
      <c r="BN1" s="19" t="s">
        <v>4</v>
      </c>
      <c r="BO1" s="29" t="s">
        <v>5</v>
      </c>
      <c r="BP1" s="23" t="s">
        <v>1</v>
      </c>
      <c r="BQ1" s="19" t="s">
        <v>2</v>
      </c>
      <c r="BR1" s="19" t="s">
        <v>3</v>
      </c>
      <c r="BS1" s="24" t="s">
        <v>4</v>
      </c>
      <c r="BT1" s="36"/>
      <c r="BU1" s="29" t="s">
        <v>0</v>
      </c>
      <c r="BV1" s="19" t="s">
        <v>1</v>
      </c>
      <c r="BW1" s="19" t="s">
        <v>2</v>
      </c>
      <c r="BX1" s="19" t="s">
        <v>3</v>
      </c>
      <c r="BY1" s="19" t="s">
        <v>4</v>
      </c>
    </row>
    <row r="2" spans="1:77" ht="56.25" customHeight="1" x14ac:dyDescent="0.35">
      <c r="A2" s="105" t="s">
        <v>93</v>
      </c>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6"/>
      <c r="AM2" s="106"/>
      <c r="AN2" s="106"/>
      <c r="AO2" s="106"/>
      <c r="AP2" s="106"/>
      <c r="AQ2" s="106"/>
      <c r="AR2" s="106"/>
      <c r="AS2" s="106"/>
      <c r="AT2" s="106"/>
      <c r="AU2" s="106"/>
      <c r="AV2" s="106"/>
      <c r="AW2" s="106"/>
      <c r="AX2" s="106"/>
      <c r="AY2" s="106"/>
      <c r="AZ2" s="106"/>
      <c r="BA2" s="106"/>
      <c r="BB2" s="106"/>
      <c r="BC2" s="106"/>
      <c r="BD2" s="106"/>
      <c r="BE2" s="106"/>
      <c r="BF2" s="106"/>
      <c r="BG2" s="106"/>
      <c r="BH2" s="106"/>
      <c r="BI2" s="106"/>
      <c r="BJ2" s="106"/>
      <c r="BK2" s="106"/>
      <c r="BL2" s="106"/>
      <c r="BM2" s="106"/>
      <c r="BN2" s="106"/>
      <c r="BO2" s="106"/>
      <c r="BP2" s="106"/>
      <c r="BQ2" s="106"/>
      <c r="BR2" s="106"/>
      <c r="BS2" s="106"/>
      <c r="BT2" s="106"/>
      <c r="BU2" s="106"/>
      <c r="BV2" s="15"/>
      <c r="BW2" s="15"/>
      <c r="BX2" s="15"/>
      <c r="BY2" s="15"/>
    </row>
    <row r="3" spans="1:77" ht="62.25" customHeight="1" x14ac:dyDescent="0.25">
      <c r="A3" s="10"/>
      <c r="B3" s="3"/>
      <c r="C3" s="73" t="s">
        <v>6</v>
      </c>
      <c r="D3" s="74"/>
      <c r="E3" s="77" t="s">
        <v>7</v>
      </c>
      <c r="F3" s="7"/>
      <c r="G3" s="124" t="s">
        <v>8</v>
      </c>
      <c r="H3" s="125"/>
      <c r="I3" s="126"/>
      <c r="J3" s="127"/>
      <c r="K3" s="127"/>
      <c r="L3" s="127"/>
      <c r="M3" s="128" t="s">
        <v>9</v>
      </c>
      <c r="N3" s="129"/>
      <c r="O3" s="126"/>
      <c r="P3" s="127"/>
      <c r="Q3" s="127"/>
      <c r="R3" s="130"/>
      <c r="S3" s="128" t="s">
        <v>10</v>
      </c>
      <c r="T3" s="129"/>
      <c r="U3" s="127"/>
      <c r="V3" s="127"/>
      <c r="W3" s="127"/>
      <c r="X3" s="127"/>
      <c r="Y3" s="128" t="s">
        <v>11</v>
      </c>
      <c r="Z3" s="129"/>
      <c r="AA3" s="127"/>
      <c r="AB3" s="127"/>
      <c r="AC3" s="127"/>
      <c r="AD3" s="127"/>
      <c r="AE3" s="128" t="s">
        <v>12</v>
      </c>
      <c r="AF3" s="129"/>
      <c r="AG3" s="127"/>
      <c r="AH3" s="127"/>
      <c r="AI3" s="127"/>
      <c r="AJ3" s="127"/>
      <c r="AK3" s="131" t="s">
        <v>13</v>
      </c>
      <c r="AL3" s="132"/>
      <c r="AM3" s="127"/>
      <c r="AN3" s="127"/>
      <c r="AO3" s="127"/>
      <c r="AP3" s="127"/>
      <c r="AQ3" s="131" t="s">
        <v>14</v>
      </c>
      <c r="AR3" s="132"/>
      <c r="AS3" s="127"/>
      <c r="AT3" s="127"/>
      <c r="AU3" s="127"/>
      <c r="AV3" s="127"/>
      <c r="AW3" s="133" t="s">
        <v>15</v>
      </c>
      <c r="AX3" s="134"/>
      <c r="AY3" s="127"/>
      <c r="AZ3" s="127"/>
      <c r="BA3" s="127"/>
      <c r="BB3" s="127"/>
      <c r="BC3" s="131" t="s">
        <v>16</v>
      </c>
      <c r="BD3" s="132"/>
      <c r="BE3" s="127"/>
      <c r="BF3" s="127"/>
      <c r="BG3" s="127"/>
      <c r="BH3" s="127"/>
      <c r="BI3" s="131" t="s">
        <v>17</v>
      </c>
      <c r="BJ3" s="132"/>
      <c r="BK3" s="127"/>
      <c r="BL3" s="127"/>
      <c r="BM3" s="127"/>
      <c r="BN3" s="127"/>
      <c r="BO3" s="135"/>
      <c r="BP3" s="127"/>
      <c r="BQ3" s="127"/>
      <c r="BR3" s="127"/>
      <c r="BS3" s="136"/>
      <c r="BT3" s="131" t="s">
        <v>18</v>
      </c>
      <c r="BU3" s="132"/>
      <c r="BV3" s="22"/>
      <c r="BW3" s="22"/>
      <c r="BX3" s="22"/>
      <c r="BY3" s="22"/>
    </row>
    <row r="4" spans="1:77" ht="72.75" customHeight="1" x14ac:dyDescent="0.25">
      <c r="A4" s="10"/>
      <c r="B4" s="4">
        <v>2</v>
      </c>
      <c r="C4" s="73" t="s">
        <v>19</v>
      </c>
      <c r="D4" s="74"/>
      <c r="E4" s="78"/>
      <c r="F4" s="13" t="s">
        <v>20</v>
      </c>
      <c r="G4" s="80" t="s">
        <v>21</v>
      </c>
      <c r="H4" s="81"/>
      <c r="I4" s="46"/>
      <c r="J4" s="22"/>
      <c r="K4" s="22"/>
      <c r="L4" s="22"/>
      <c r="M4" s="71" t="s">
        <v>22</v>
      </c>
      <c r="N4" s="72"/>
      <c r="O4" s="46"/>
      <c r="P4" s="22"/>
      <c r="Q4" s="22"/>
      <c r="R4" s="58"/>
      <c r="S4" s="71" t="s">
        <v>23</v>
      </c>
      <c r="T4" s="72"/>
      <c r="U4" s="22"/>
      <c r="V4" s="22"/>
      <c r="W4" s="22"/>
      <c r="X4" s="22"/>
      <c r="Y4" s="71" t="s">
        <v>24</v>
      </c>
      <c r="Z4" s="72"/>
      <c r="AA4" s="22"/>
      <c r="AB4" s="22"/>
      <c r="AC4" s="22"/>
      <c r="AD4" s="22"/>
      <c r="AE4" s="71" t="s">
        <v>25</v>
      </c>
      <c r="AF4" s="72"/>
      <c r="AG4" s="22"/>
      <c r="AH4" s="22"/>
      <c r="AI4" s="22"/>
      <c r="AJ4" s="22"/>
      <c r="AK4" s="63" t="s">
        <v>26</v>
      </c>
      <c r="AL4" s="64"/>
      <c r="AM4" s="22"/>
      <c r="AN4" s="22"/>
      <c r="AO4" s="22"/>
      <c r="AP4" s="22"/>
      <c r="AQ4" s="63" t="s">
        <v>27</v>
      </c>
      <c r="AR4" s="64"/>
      <c r="AS4" s="22"/>
      <c r="AT4" s="22"/>
      <c r="AU4" s="22"/>
      <c r="AV4" s="22"/>
      <c r="AW4" s="70" t="s">
        <v>28</v>
      </c>
      <c r="AX4" s="69"/>
      <c r="AY4" s="22"/>
      <c r="AZ4" s="22"/>
      <c r="BA4" s="22"/>
      <c r="BB4" s="22"/>
      <c r="BC4" s="63" t="s">
        <v>29</v>
      </c>
      <c r="BD4" s="64"/>
      <c r="BE4" s="22"/>
      <c r="BF4" s="22"/>
      <c r="BG4" s="22"/>
      <c r="BH4" s="22"/>
      <c r="BI4" s="63" t="s">
        <v>30</v>
      </c>
      <c r="BJ4" s="64"/>
      <c r="BK4" s="22"/>
      <c r="BL4" s="22"/>
      <c r="BM4" s="22"/>
      <c r="BN4" s="22"/>
      <c r="BO4" s="32"/>
      <c r="BP4" s="22"/>
      <c r="BQ4" s="22"/>
      <c r="BR4" s="22"/>
      <c r="BS4" s="25"/>
      <c r="BT4" s="63" t="s">
        <v>31</v>
      </c>
      <c r="BU4" s="64"/>
      <c r="BV4" s="22"/>
      <c r="BW4" s="22"/>
      <c r="BX4" s="22"/>
      <c r="BY4" s="22"/>
    </row>
    <row r="5" spans="1:77" ht="120.75" customHeight="1" x14ac:dyDescent="0.25">
      <c r="A5" s="10"/>
      <c r="B5" s="4">
        <v>3</v>
      </c>
      <c r="C5" s="75" t="s">
        <v>32</v>
      </c>
      <c r="D5" s="76"/>
      <c r="E5" s="78"/>
      <c r="F5" s="13" t="s">
        <v>33</v>
      </c>
      <c r="G5" s="80" t="s">
        <v>34</v>
      </c>
      <c r="H5" s="81"/>
      <c r="I5" s="46"/>
      <c r="J5" s="22"/>
      <c r="K5" s="22"/>
      <c r="L5" s="22"/>
      <c r="M5" s="71" t="s">
        <v>35</v>
      </c>
      <c r="N5" s="72"/>
      <c r="O5" s="46"/>
      <c r="P5" s="22"/>
      <c r="Q5" s="22"/>
      <c r="R5" s="58"/>
      <c r="S5" s="71" t="s">
        <v>36</v>
      </c>
      <c r="T5" s="72"/>
      <c r="U5" s="22"/>
      <c r="V5" s="22"/>
      <c r="W5" s="22"/>
      <c r="X5" s="22"/>
      <c r="Y5" s="71" t="s">
        <v>37</v>
      </c>
      <c r="Z5" s="72"/>
      <c r="AA5" s="22"/>
      <c r="AB5" s="22"/>
      <c r="AC5" s="22"/>
      <c r="AD5" s="22"/>
      <c r="AE5" s="71" t="s">
        <v>38</v>
      </c>
      <c r="AF5" s="72"/>
      <c r="AG5" s="22"/>
      <c r="AH5" s="22"/>
      <c r="AI5" s="22"/>
      <c r="AJ5" s="22"/>
      <c r="AK5" s="63" t="s">
        <v>39</v>
      </c>
      <c r="AL5" s="64"/>
      <c r="AM5" s="22"/>
      <c r="AN5" s="22"/>
      <c r="AO5" s="22"/>
      <c r="AP5" s="22"/>
      <c r="AQ5" s="63" t="s">
        <v>40</v>
      </c>
      <c r="AR5" s="64"/>
      <c r="AS5" s="22"/>
      <c r="AT5" s="22"/>
      <c r="AU5" s="22"/>
      <c r="AV5" s="22"/>
      <c r="AW5" s="70" t="s">
        <v>41</v>
      </c>
      <c r="AX5" s="69"/>
      <c r="AY5" s="22"/>
      <c r="AZ5" s="22"/>
      <c r="BA5" s="22"/>
      <c r="BB5" s="22"/>
      <c r="BC5" s="63" t="s">
        <v>42</v>
      </c>
      <c r="BD5" s="64"/>
      <c r="BE5" s="22"/>
      <c r="BF5" s="22"/>
      <c r="BG5" s="22"/>
      <c r="BH5" s="22"/>
      <c r="BI5" s="63" t="s">
        <v>43</v>
      </c>
      <c r="BJ5" s="64"/>
      <c r="BK5" s="22"/>
      <c r="BL5" s="22"/>
      <c r="BM5" s="22"/>
      <c r="BN5" s="22"/>
      <c r="BO5" s="32"/>
      <c r="BP5" s="22"/>
      <c r="BQ5" s="22"/>
      <c r="BR5" s="22"/>
      <c r="BS5" s="25"/>
      <c r="BT5" s="63" t="s">
        <v>44</v>
      </c>
      <c r="BU5" s="64"/>
      <c r="BV5" s="22"/>
      <c r="BW5" s="22"/>
      <c r="BX5" s="22"/>
      <c r="BY5" s="22"/>
    </row>
    <row r="6" spans="1:77" ht="228" customHeight="1" x14ac:dyDescent="0.25">
      <c r="A6" s="10"/>
      <c r="B6" s="4">
        <v>4</v>
      </c>
      <c r="C6" s="75" t="s">
        <v>45</v>
      </c>
      <c r="D6" s="76"/>
      <c r="E6" s="78"/>
      <c r="F6" s="14" t="s">
        <v>46</v>
      </c>
      <c r="G6" s="80" t="s">
        <v>47</v>
      </c>
      <c r="H6" s="81"/>
      <c r="I6" s="46"/>
      <c r="J6" s="22"/>
      <c r="K6" s="22"/>
      <c r="L6" s="22"/>
      <c r="M6" s="71" t="s">
        <v>48</v>
      </c>
      <c r="N6" s="72"/>
      <c r="O6" s="46"/>
      <c r="P6" s="22"/>
      <c r="Q6" s="22"/>
      <c r="R6" s="58"/>
      <c r="S6" s="71" t="s">
        <v>49</v>
      </c>
      <c r="T6" s="72"/>
      <c r="U6" s="22"/>
      <c r="V6" s="22"/>
      <c r="W6" s="22"/>
      <c r="X6" s="22"/>
      <c r="Y6" s="71" t="s">
        <v>50</v>
      </c>
      <c r="Z6" s="72"/>
      <c r="AA6" s="22"/>
      <c r="AB6" s="22"/>
      <c r="AC6" s="22"/>
      <c r="AD6" s="22"/>
      <c r="AE6" s="71" t="s">
        <v>51</v>
      </c>
      <c r="AF6" s="72"/>
      <c r="AG6" s="22"/>
      <c r="AH6" s="22"/>
      <c r="AI6" s="22"/>
      <c r="AJ6" s="22"/>
      <c r="AK6" s="63" t="s">
        <v>52</v>
      </c>
      <c r="AL6" s="64"/>
      <c r="AM6" s="22"/>
      <c r="AN6" s="22"/>
      <c r="AO6" s="22"/>
      <c r="AP6" s="22"/>
      <c r="AQ6" s="63" t="s">
        <v>40</v>
      </c>
      <c r="AR6" s="64"/>
      <c r="AS6" s="22"/>
      <c r="AT6" s="22"/>
      <c r="AU6" s="22"/>
      <c r="AV6" s="22"/>
      <c r="AW6" s="70" t="s">
        <v>53</v>
      </c>
      <c r="AX6" s="69"/>
      <c r="AY6" s="22"/>
      <c r="AZ6" s="22"/>
      <c r="BA6" s="22"/>
      <c r="BB6" s="22"/>
      <c r="BC6" s="63" t="s">
        <v>54</v>
      </c>
      <c r="BD6" s="64"/>
      <c r="BE6" s="22"/>
      <c r="BF6" s="22"/>
      <c r="BG6" s="22"/>
      <c r="BH6" s="22"/>
      <c r="BI6" s="63" t="s">
        <v>55</v>
      </c>
      <c r="BJ6" s="64"/>
      <c r="BK6" s="22"/>
      <c r="BL6" s="22"/>
      <c r="BM6" s="22"/>
      <c r="BN6" s="22"/>
      <c r="BO6" s="32"/>
      <c r="BP6" s="22"/>
      <c r="BQ6" s="22"/>
      <c r="BR6" s="22"/>
      <c r="BS6" s="25"/>
      <c r="BT6" s="63" t="s">
        <v>56</v>
      </c>
      <c r="BU6" s="64"/>
      <c r="BV6" s="22"/>
      <c r="BW6" s="22"/>
      <c r="BX6" s="22"/>
      <c r="BY6" s="22"/>
    </row>
    <row r="7" spans="1:77" ht="409.6" customHeight="1" x14ac:dyDescent="0.25">
      <c r="A7" s="10"/>
      <c r="B7" s="4">
        <v>5</v>
      </c>
      <c r="C7" s="73" t="s">
        <v>57</v>
      </c>
      <c r="D7" s="74"/>
      <c r="E7" s="78"/>
      <c r="F7" s="14" t="s">
        <v>58</v>
      </c>
      <c r="G7" s="67" t="s">
        <v>59</v>
      </c>
      <c r="H7" s="68"/>
      <c r="I7" s="46"/>
      <c r="J7" s="22"/>
      <c r="K7" s="22"/>
      <c r="L7" s="22"/>
      <c r="M7" s="63" t="s">
        <v>60</v>
      </c>
      <c r="N7" s="64"/>
      <c r="O7" s="46"/>
      <c r="P7" s="22"/>
      <c r="Q7" s="22"/>
      <c r="R7" s="58"/>
      <c r="S7" s="63" t="s">
        <v>61</v>
      </c>
      <c r="T7" s="64"/>
      <c r="U7" s="22"/>
      <c r="V7" s="22"/>
      <c r="W7" s="22"/>
      <c r="X7" s="22"/>
      <c r="Y7" s="63" t="s">
        <v>62</v>
      </c>
      <c r="Z7" s="69"/>
      <c r="AA7" s="22"/>
      <c r="AB7" s="22"/>
      <c r="AC7" s="22"/>
      <c r="AD7" s="22"/>
      <c r="AE7" s="63" t="s">
        <v>63</v>
      </c>
      <c r="AF7" s="64"/>
      <c r="AG7" s="22"/>
      <c r="AH7" s="22"/>
      <c r="AI7" s="22"/>
      <c r="AJ7" s="22"/>
      <c r="AK7" s="65" t="s">
        <v>64</v>
      </c>
      <c r="AL7" s="66"/>
      <c r="AM7" s="22"/>
      <c r="AN7" s="22"/>
      <c r="AO7" s="22"/>
      <c r="AP7" s="22"/>
      <c r="AQ7" s="63" t="s">
        <v>65</v>
      </c>
      <c r="AR7" s="64"/>
      <c r="AS7" s="22"/>
      <c r="AT7" s="22"/>
      <c r="AU7" s="22"/>
      <c r="AV7" s="22"/>
      <c r="AW7" s="63" t="s">
        <v>66</v>
      </c>
      <c r="AX7" s="64"/>
      <c r="AY7" s="22"/>
      <c r="AZ7" s="22"/>
      <c r="BA7" s="22"/>
      <c r="BB7" s="22"/>
      <c r="BC7" s="63" t="s">
        <v>67</v>
      </c>
      <c r="BD7" s="64"/>
      <c r="BE7" s="22"/>
      <c r="BF7" s="22"/>
      <c r="BG7" s="22"/>
      <c r="BH7" s="22"/>
      <c r="BI7" s="63" t="s">
        <v>68</v>
      </c>
      <c r="BJ7" s="64"/>
      <c r="BK7" s="22"/>
      <c r="BL7" s="22"/>
      <c r="BM7" s="22"/>
      <c r="BN7" s="22"/>
      <c r="BO7" s="32"/>
      <c r="BP7" s="22"/>
      <c r="BQ7" s="22"/>
      <c r="BR7" s="22"/>
      <c r="BS7" s="25"/>
      <c r="BT7" s="63" t="s">
        <v>69</v>
      </c>
      <c r="BU7" s="64"/>
      <c r="BV7" s="22"/>
      <c r="BW7" s="22"/>
      <c r="BX7" s="22"/>
      <c r="BY7" s="22"/>
    </row>
    <row r="8" spans="1:77" ht="100.5" hidden="1" customHeight="1" x14ac:dyDescent="0.25">
      <c r="A8" s="10"/>
      <c r="B8" s="43"/>
      <c r="C8" s="43"/>
      <c r="D8" s="43"/>
      <c r="E8" s="79"/>
      <c r="F8" s="43"/>
      <c r="G8" s="51"/>
      <c r="H8" s="52" t="s">
        <v>70</v>
      </c>
      <c r="I8" s="47">
        <v>1</v>
      </c>
      <c r="J8" s="38">
        <v>2</v>
      </c>
      <c r="K8" s="38">
        <v>3</v>
      </c>
      <c r="L8" s="38">
        <v>4</v>
      </c>
      <c r="M8" s="34"/>
      <c r="N8" s="52" t="s">
        <v>70</v>
      </c>
      <c r="O8" s="47">
        <v>1</v>
      </c>
      <c r="P8" s="38">
        <v>2</v>
      </c>
      <c r="Q8" s="38">
        <v>3</v>
      </c>
      <c r="R8" s="59">
        <v>4</v>
      </c>
      <c r="S8" s="62"/>
      <c r="T8" s="38" t="s">
        <v>70</v>
      </c>
      <c r="U8" s="38">
        <v>1</v>
      </c>
      <c r="V8" s="38">
        <v>2</v>
      </c>
      <c r="W8" s="38">
        <v>3</v>
      </c>
      <c r="X8" s="38">
        <v>4</v>
      </c>
      <c r="Y8" s="34"/>
      <c r="Z8" s="38" t="s">
        <v>70</v>
      </c>
      <c r="AA8" s="38">
        <v>1</v>
      </c>
      <c r="AB8" s="38">
        <v>2</v>
      </c>
      <c r="AC8" s="38">
        <v>3</v>
      </c>
      <c r="AD8" s="38">
        <v>4</v>
      </c>
      <c r="AE8" s="34"/>
      <c r="AF8" s="38" t="s">
        <v>70</v>
      </c>
      <c r="AG8" s="38">
        <v>1</v>
      </c>
      <c r="AH8" s="38">
        <v>2</v>
      </c>
      <c r="AI8" s="38">
        <v>3</v>
      </c>
      <c r="AJ8" s="38">
        <v>4</v>
      </c>
      <c r="AK8" s="34"/>
      <c r="AL8" s="38" t="s">
        <v>70</v>
      </c>
      <c r="AM8" s="38">
        <v>1</v>
      </c>
      <c r="AN8" s="38">
        <v>2</v>
      </c>
      <c r="AO8" s="38">
        <v>3</v>
      </c>
      <c r="AP8" s="38">
        <v>4</v>
      </c>
      <c r="AQ8" s="34"/>
      <c r="AR8" s="38" t="s">
        <v>70</v>
      </c>
      <c r="AS8" s="38">
        <v>1</v>
      </c>
      <c r="AT8" s="38">
        <v>2</v>
      </c>
      <c r="AU8" s="38">
        <v>3</v>
      </c>
      <c r="AV8" s="38">
        <v>4</v>
      </c>
      <c r="AW8" s="34"/>
      <c r="AX8" s="38" t="s">
        <v>70</v>
      </c>
      <c r="AY8" s="38">
        <v>1</v>
      </c>
      <c r="AZ8" s="38">
        <v>2</v>
      </c>
      <c r="BA8" s="38">
        <v>3</v>
      </c>
      <c r="BB8" s="38">
        <v>4</v>
      </c>
      <c r="BC8" s="34"/>
      <c r="BD8" s="38" t="s">
        <v>70</v>
      </c>
      <c r="BE8" s="38">
        <v>1</v>
      </c>
      <c r="BF8" s="38">
        <v>2</v>
      </c>
      <c r="BG8" s="38">
        <v>3</v>
      </c>
      <c r="BH8" s="38">
        <v>4</v>
      </c>
      <c r="BI8" s="34" t="s">
        <v>71</v>
      </c>
      <c r="BJ8" s="38" t="s">
        <v>70</v>
      </c>
      <c r="BK8" s="38">
        <v>1</v>
      </c>
      <c r="BL8" s="38">
        <v>2</v>
      </c>
      <c r="BM8" s="38">
        <v>3</v>
      </c>
      <c r="BN8" s="38">
        <v>4</v>
      </c>
      <c r="BO8" s="32"/>
      <c r="BP8" s="22"/>
      <c r="BQ8" s="22"/>
      <c r="BR8" s="22"/>
      <c r="BS8" s="25"/>
      <c r="BT8" s="34"/>
      <c r="BU8" s="38" t="s">
        <v>70</v>
      </c>
      <c r="BV8" s="38">
        <v>1</v>
      </c>
      <c r="BW8" s="38">
        <v>2</v>
      </c>
      <c r="BX8" s="38">
        <v>3</v>
      </c>
      <c r="BY8" s="38">
        <v>4</v>
      </c>
    </row>
    <row r="9" spans="1:77" s="1" customFormat="1" ht="261" customHeight="1" x14ac:dyDescent="0.35">
      <c r="A9" s="82" t="s">
        <v>72</v>
      </c>
      <c r="B9" s="2">
        <v>6</v>
      </c>
      <c r="C9" s="95" t="s">
        <v>73</v>
      </c>
      <c r="D9" s="96"/>
      <c r="E9" s="97"/>
      <c r="F9" s="11" t="s">
        <v>74</v>
      </c>
      <c r="G9" s="53"/>
      <c r="H9" s="107">
        <f>AVERAGE($I9:$L9)</f>
        <v>3.5</v>
      </c>
      <c r="I9" s="108">
        <v>4</v>
      </c>
      <c r="J9" s="109">
        <v>3</v>
      </c>
      <c r="K9" s="110">
        <v>3</v>
      </c>
      <c r="L9" s="110">
        <v>4</v>
      </c>
      <c r="M9" s="111"/>
      <c r="N9" s="107">
        <f>AVERAGE($O9:$R9)</f>
        <v>4</v>
      </c>
      <c r="O9" s="108">
        <v>4</v>
      </c>
      <c r="P9" s="109">
        <v>4</v>
      </c>
      <c r="Q9" s="110">
        <v>4</v>
      </c>
      <c r="R9" s="112">
        <v>4</v>
      </c>
      <c r="S9" s="113"/>
      <c r="T9" s="114">
        <f>AVERAGE($U9:$X9)</f>
        <v>3</v>
      </c>
      <c r="U9" s="110">
        <v>3</v>
      </c>
      <c r="V9" s="109">
        <v>2</v>
      </c>
      <c r="W9" s="110">
        <v>4</v>
      </c>
      <c r="X9" s="110">
        <v>3</v>
      </c>
      <c r="Y9" s="115"/>
      <c r="Z9" s="114">
        <f>AVERAGE($AA9:$AD9)</f>
        <v>5</v>
      </c>
      <c r="AA9" s="110">
        <v>5</v>
      </c>
      <c r="AB9" s="109">
        <v>5</v>
      </c>
      <c r="AC9" s="110">
        <v>5</v>
      </c>
      <c r="AD9" s="110">
        <v>5</v>
      </c>
      <c r="AE9" s="115"/>
      <c r="AF9" s="114">
        <f>AVERAGE($AG9:$AJ9)</f>
        <v>4</v>
      </c>
      <c r="AG9" s="110">
        <v>4</v>
      </c>
      <c r="AH9" s="109">
        <v>4</v>
      </c>
      <c r="AI9" s="110">
        <v>4</v>
      </c>
      <c r="AJ9" s="110">
        <v>4</v>
      </c>
      <c r="AK9" s="115"/>
      <c r="AL9" s="114">
        <f>AVERAGE($AM9:$AP9)</f>
        <v>4.25</v>
      </c>
      <c r="AM9" s="110">
        <v>4</v>
      </c>
      <c r="AN9" s="109">
        <v>4</v>
      </c>
      <c r="AO9" s="110">
        <v>4</v>
      </c>
      <c r="AP9" s="110">
        <v>5</v>
      </c>
      <c r="AQ9" s="115"/>
      <c r="AR9" s="114">
        <f>AVERAGE($AS9:$AV9)</f>
        <v>3.25</v>
      </c>
      <c r="AS9" s="110">
        <v>3</v>
      </c>
      <c r="AT9" s="109">
        <v>3</v>
      </c>
      <c r="AU9" s="110">
        <v>4</v>
      </c>
      <c r="AV9" s="110">
        <v>3</v>
      </c>
      <c r="AW9" s="115"/>
      <c r="AX9" s="116">
        <f>AVERAGE($AY9:$BB9)</f>
        <v>4.5</v>
      </c>
      <c r="AY9" s="110">
        <v>5</v>
      </c>
      <c r="AZ9" s="109">
        <v>5</v>
      </c>
      <c r="BA9" s="110">
        <v>4</v>
      </c>
      <c r="BB9" s="110">
        <v>4</v>
      </c>
      <c r="BC9" s="111"/>
      <c r="BD9" s="117">
        <f>AVERAGE($BE9:$BH9)</f>
        <v>2</v>
      </c>
      <c r="BE9" s="110">
        <v>2</v>
      </c>
      <c r="BF9" s="109">
        <v>2</v>
      </c>
      <c r="BG9" s="110">
        <v>2</v>
      </c>
      <c r="BH9" s="110">
        <v>2</v>
      </c>
      <c r="BI9" s="115"/>
      <c r="BJ9" s="114">
        <f>AVERAGE($BK9:$BN9)</f>
        <v>4.75</v>
      </c>
      <c r="BK9" s="110">
        <v>5</v>
      </c>
      <c r="BL9" s="109">
        <v>5</v>
      </c>
      <c r="BM9" s="110">
        <v>5</v>
      </c>
      <c r="BN9" s="110">
        <v>4</v>
      </c>
      <c r="BO9" s="118"/>
      <c r="BP9" s="117">
        <v>3</v>
      </c>
      <c r="BQ9" s="117">
        <v>3</v>
      </c>
      <c r="BR9" s="117">
        <v>5</v>
      </c>
      <c r="BS9" s="119">
        <v>3</v>
      </c>
      <c r="BT9" s="115"/>
      <c r="BU9" s="114">
        <f>AVERAGE($BV9:$BY9)</f>
        <v>4.25</v>
      </c>
      <c r="BV9" s="40">
        <v>4</v>
      </c>
      <c r="BW9" s="44">
        <v>5</v>
      </c>
      <c r="BX9" s="40">
        <v>4</v>
      </c>
      <c r="BY9" s="40">
        <v>4</v>
      </c>
    </row>
    <row r="10" spans="1:77" ht="142.5" customHeight="1" x14ac:dyDescent="0.35">
      <c r="A10" s="82"/>
      <c r="B10" s="2">
        <v>7</v>
      </c>
      <c r="C10" s="95" t="s">
        <v>75</v>
      </c>
      <c r="D10" s="96"/>
      <c r="E10" s="97"/>
      <c r="F10" s="11" t="s">
        <v>76</v>
      </c>
      <c r="G10" s="53"/>
      <c r="H10" s="107">
        <f t="shared" ref="H10:H17" si="0">AVERAGE($I10:$L10)</f>
        <v>3.5</v>
      </c>
      <c r="I10" s="108">
        <v>2</v>
      </c>
      <c r="J10" s="120">
        <v>4</v>
      </c>
      <c r="K10" s="110">
        <v>5</v>
      </c>
      <c r="L10" s="110">
        <v>3</v>
      </c>
      <c r="M10" s="111"/>
      <c r="N10" s="107">
        <f t="shared" ref="N10:N17" si="1">AVERAGE($O10:$R10)</f>
        <v>2.5</v>
      </c>
      <c r="O10" s="108">
        <v>3</v>
      </c>
      <c r="P10" s="120">
        <v>1</v>
      </c>
      <c r="Q10" s="110">
        <v>2</v>
      </c>
      <c r="R10" s="112">
        <v>4</v>
      </c>
      <c r="S10" s="121"/>
      <c r="T10" s="114">
        <f t="shared" ref="T10:T17" si="2">AVERAGE($U10:$X10)</f>
        <v>3.75</v>
      </c>
      <c r="U10" s="110">
        <v>2</v>
      </c>
      <c r="V10" s="120">
        <v>4</v>
      </c>
      <c r="W10" s="110">
        <v>5</v>
      </c>
      <c r="X10" s="110">
        <v>4</v>
      </c>
      <c r="Y10" s="122"/>
      <c r="Z10" s="114">
        <f t="shared" ref="Z10:Z17" si="3">AVERAGE($AA10:$AD10)</f>
        <v>3.25</v>
      </c>
      <c r="AA10" s="110">
        <v>3</v>
      </c>
      <c r="AB10" s="120">
        <v>3</v>
      </c>
      <c r="AC10" s="110">
        <v>3</v>
      </c>
      <c r="AD10" s="110">
        <v>4</v>
      </c>
      <c r="AE10" s="122"/>
      <c r="AF10" s="114">
        <f t="shared" ref="AF10:AF17" si="4">AVERAGE($AG10:$AJ10)</f>
        <v>4.5</v>
      </c>
      <c r="AG10" s="110">
        <v>5</v>
      </c>
      <c r="AH10" s="120">
        <v>5</v>
      </c>
      <c r="AI10" s="110">
        <v>4</v>
      </c>
      <c r="AJ10" s="110">
        <v>4</v>
      </c>
      <c r="AK10" s="122"/>
      <c r="AL10" s="114">
        <f t="shared" ref="AL10:AL17" si="5">AVERAGE($AM10:$AP10)</f>
        <v>3.5</v>
      </c>
      <c r="AM10" s="110">
        <v>4</v>
      </c>
      <c r="AN10" s="120">
        <v>2</v>
      </c>
      <c r="AO10" s="110">
        <v>3</v>
      </c>
      <c r="AP10" s="110">
        <v>5</v>
      </c>
      <c r="AQ10" s="123"/>
      <c r="AR10" s="114">
        <f t="shared" ref="AR10:AR17" si="6">AVERAGE($AS10:$AV10)</f>
        <v>2</v>
      </c>
      <c r="AS10" s="110">
        <v>2</v>
      </c>
      <c r="AT10" s="120">
        <v>1</v>
      </c>
      <c r="AU10" s="110">
        <v>2</v>
      </c>
      <c r="AV10" s="110">
        <v>3</v>
      </c>
      <c r="AW10" s="123"/>
      <c r="AX10" s="116">
        <f t="shared" ref="AX10:AX17" si="7">AVERAGE($AY10:$BB10)</f>
        <v>2.5</v>
      </c>
      <c r="AY10" s="110">
        <v>3</v>
      </c>
      <c r="AZ10" s="120">
        <v>3</v>
      </c>
      <c r="BA10" s="110">
        <v>2</v>
      </c>
      <c r="BB10" s="110">
        <v>2</v>
      </c>
      <c r="BC10" s="111"/>
      <c r="BD10" s="117">
        <f t="shared" ref="BD10:BD17" si="8">AVERAGE($BE10:$BH10)</f>
        <v>2</v>
      </c>
      <c r="BE10" s="110">
        <v>2</v>
      </c>
      <c r="BF10" s="120">
        <v>2</v>
      </c>
      <c r="BG10" s="110">
        <v>2</v>
      </c>
      <c r="BH10" s="110">
        <v>2</v>
      </c>
      <c r="BI10" s="123"/>
      <c r="BJ10" s="114">
        <f t="shared" ref="BJ10:BJ17" si="9">AVERAGE($BK10:$BN10)</f>
        <v>3</v>
      </c>
      <c r="BK10" s="110">
        <v>3</v>
      </c>
      <c r="BL10" s="120">
        <v>2</v>
      </c>
      <c r="BM10" s="110">
        <v>4</v>
      </c>
      <c r="BN10" s="110">
        <v>3</v>
      </c>
      <c r="BO10" s="118"/>
      <c r="BP10" s="117">
        <v>5</v>
      </c>
      <c r="BQ10" s="117">
        <v>5</v>
      </c>
      <c r="BR10" s="117">
        <v>5</v>
      </c>
      <c r="BS10" s="119">
        <v>5</v>
      </c>
      <c r="BT10" s="123"/>
      <c r="BU10" s="114">
        <f t="shared" ref="BU10:BU17" si="10">AVERAGE($BV10:$BY10)</f>
        <v>2</v>
      </c>
      <c r="BV10" s="40">
        <v>2</v>
      </c>
      <c r="BW10" s="45">
        <v>2</v>
      </c>
      <c r="BX10" s="40">
        <v>2</v>
      </c>
      <c r="BY10" s="40">
        <v>2</v>
      </c>
    </row>
    <row r="11" spans="1:77" ht="134.25" customHeight="1" x14ac:dyDescent="0.35">
      <c r="A11" s="82"/>
      <c r="B11" s="2">
        <v>8</v>
      </c>
      <c r="C11" s="95" t="s">
        <v>77</v>
      </c>
      <c r="D11" s="96"/>
      <c r="E11" s="97"/>
      <c r="F11" s="11" t="s">
        <v>78</v>
      </c>
      <c r="G11" s="53"/>
      <c r="H11" s="107">
        <f t="shared" si="0"/>
        <v>3.75</v>
      </c>
      <c r="I11" s="108">
        <v>3</v>
      </c>
      <c r="J11" s="120">
        <v>4</v>
      </c>
      <c r="K11" s="110">
        <v>4</v>
      </c>
      <c r="L11" s="110">
        <v>4</v>
      </c>
      <c r="M11" s="111"/>
      <c r="N11" s="107">
        <f t="shared" si="1"/>
        <v>3.75</v>
      </c>
      <c r="O11" s="108">
        <v>4</v>
      </c>
      <c r="P11" s="120">
        <v>4</v>
      </c>
      <c r="Q11" s="110">
        <v>3</v>
      </c>
      <c r="R11" s="112">
        <v>4</v>
      </c>
      <c r="S11" s="121"/>
      <c r="T11" s="114">
        <f t="shared" si="2"/>
        <v>4.25</v>
      </c>
      <c r="U11" s="110">
        <v>4</v>
      </c>
      <c r="V11" s="120">
        <v>4</v>
      </c>
      <c r="W11" s="110">
        <v>5</v>
      </c>
      <c r="X11" s="110">
        <v>4</v>
      </c>
      <c r="Y11" s="122"/>
      <c r="Z11" s="114">
        <f t="shared" si="3"/>
        <v>4.25</v>
      </c>
      <c r="AA11" s="110">
        <v>5</v>
      </c>
      <c r="AB11" s="120">
        <v>5</v>
      </c>
      <c r="AC11" s="110">
        <v>3</v>
      </c>
      <c r="AD11" s="110">
        <v>4</v>
      </c>
      <c r="AE11" s="122"/>
      <c r="AF11" s="114">
        <f t="shared" si="4"/>
        <v>4.25</v>
      </c>
      <c r="AG11" s="110">
        <v>5</v>
      </c>
      <c r="AH11" s="120">
        <v>5</v>
      </c>
      <c r="AI11" s="110">
        <v>3</v>
      </c>
      <c r="AJ11" s="110">
        <v>4</v>
      </c>
      <c r="AK11" s="122"/>
      <c r="AL11" s="114">
        <f t="shared" si="5"/>
        <v>3.25</v>
      </c>
      <c r="AM11" s="110">
        <v>3</v>
      </c>
      <c r="AN11" s="120">
        <v>4</v>
      </c>
      <c r="AO11" s="110">
        <v>3</v>
      </c>
      <c r="AP11" s="110">
        <v>3</v>
      </c>
      <c r="AQ11" s="123"/>
      <c r="AR11" s="114">
        <f t="shared" si="6"/>
        <v>2</v>
      </c>
      <c r="AS11" s="110">
        <v>2</v>
      </c>
      <c r="AT11" s="120">
        <v>1</v>
      </c>
      <c r="AU11" s="110">
        <v>3</v>
      </c>
      <c r="AV11" s="110">
        <v>2</v>
      </c>
      <c r="AW11" s="123"/>
      <c r="AX11" s="116">
        <f t="shared" si="7"/>
        <v>4</v>
      </c>
      <c r="AY11" s="110">
        <v>5</v>
      </c>
      <c r="AZ11" s="120">
        <v>5</v>
      </c>
      <c r="BA11" s="110">
        <v>3</v>
      </c>
      <c r="BB11" s="110">
        <v>3</v>
      </c>
      <c r="BC11" s="111"/>
      <c r="BD11" s="117">
        <f t="shared" si="8"/>
        <v>2.25</v>
      </c>
      <c r="BE11" s="110">
        <v>2</v>
      </c>
      <c r="BF11" s="120">
        <v>2</v>
      </c>
      <c r="BG11" s="110">
        <v>3</v>
      </c>
      <c r="BH11" s="110">
        <v>2</v>
      </c>
      <c r="BI11" s="123"/>
      <c r="BJ11" s="114">
        <f t="shared" si="9"/>
        <v>2</v>
      </c>
      <c r="BK11" s="110">
        <v>2</v>
      </c>
      <c r="BL11" s="120">
        <v>1</v>
      </c>
      <c r="BM11" s="110">
        <v>3</v>
      </c>
      <c r="BN11" s="110">
        <v>2</v>
      </c>
      <c r="BO11" s="118"/>
      <c r="BP11" s="117">
        <v>4</v>
      </c>
      <c r="BQ11" s="117">
        <v>4</v>
      </c>
      <c r="BR11" s="117">
        <v>5</v>
      </c>
      <c r="BS11" s="119">
        <v>5</v>
      </c>
      <c r="BT11" s="123"/>
      <c r="BU11" s="114">
        <f t="shared" si="10"/>
        <v>3.75</v>
      </c>
      <c r="BV11" s="40">
        <v>4</v>
      </c>
      <c r="BW11" s="45">
        <v>5</v>
      </c>
      <c r="BX11" s="40">
        <v>3</v>
      </c>
      <c r="BY11" s="40">
        <v>3</v>
      </c>
    </row>
    <row r="12" spans="1:77" ht="171" customHeight="1" x14ac:dyDescent="0.35">
      <c r="A12" s="82"/>
      <c r="B12" s="2">
        <v>9</v>
      </c>
      <c r="C12" s="95" t="s">
        <v>79</v>
      </c>
      <c r="D12" s="96"/>
      <c r="E12" s="97"/>
      <c r="F12" s="11" t="s">
        <v>80</v>
      </c>
      <c r="G12" s="53"/>
      <c r="H12" s="107">
        <f t="shared" si="0"/>
        <v>4.75</v>
      </c>
      <c r="I12" s="108">
        <v>5</v>
      </c>
      <c r="J12" s="120">
        <v>5</v>
      </c>
      <c r="K12" s="110">
        <v>5</v>
      </c>
      <c r="L12" s="110">
        <v>4</v>
      </c>
      <c r="M12" s="111"/>
      <c r="N12" s="107">
        <f t="shared" si="1"/>
        <v>3.75</v>
      </c>
      <c r="O12" s="108">
        <v>4</v>
      </c>
      <c r="P12" s="120">
        <v>4</v>
      </c>
      <c r="Q12" s="110">
        <v>4</v>
      </c>
      <c r="R12" s="112">
        <v>3</v>
      </c>
      <c r="S12" s="121"/>
      <c r="T12" s="114">
        <f t="shared" si="2"/>
        <v>3</v>
      </c>
      <c r="U12" s="110">
        <v>3</v>
      </c>
      <c r="V12" s="120">
        <v>2</v>
      </c>
      <c r="W12" s="110">
        <v>4</v>
      </c>
      <c r="X12" s="110">
        <v>3</v>
      </c>
      <c r="Y12" s="122"/>
      <c r="Z12" s="114">
        <f t="shared" si="3"/>
        <v>5</v>
      </c>
      <c r="AA12" s="110">
        <v>5</v>
      </c>
      <c r="AB12" s="120">
        <v>5</v>
      </c>
      <c r="AC12" s="110">
        <v>5</v>
      </c>
      <c r="AD12" s="110">
        <v>5</v>
      </c>
      <c r="AE12" s="122"/>
      <c r="AF12" s="114">
        <f t="shared" si="4"/>
        <v>4.75</v>
      </c>
      <c r="AG12" s="110">
        <v>4</v>
      </c>
      <c r="AH12" s="120">
        <v>5</v>
      </c>
      <c r="AI12" s="110">
        <v>5</v>
      </c>
      <c r="AJ12" s="110">
        <v>5</v>
      </c>
      <c r="AK12" s="122"/>
      <c r="AL12" s="114">
        <f t="shared" si="5"/>
        <v>4</v>
      </c>
      <c r="AM12" s="110">
        <v>4</v>
      </c>
      <c r="AN12" s="120">
        <v>4</v>
      </c>
      <c r="AO12" s="110">
        <v>4</v>
      </c>
      <c r="AP12" s="110">
        <v>4</v>
      </c>
      <c r="AQ12" s="123"/>
      <c r="AR12" s="114">
        <f t="shared" si="6"/>
        <v>4.25</v>
      </c>
      <c r="AS12" s="110">
        <v>4</v>
      </c>
      <c r="AT12" s="120">
        <v>4</v>
      </c>
      <c r="AU12" s="110">
        <v>5</v>
      </c>
      <c r="AV12" s="110">
        <v>4</v>
      </c>
      <c r="AW12" s="123"/>
      <c r="AX12" s="116">
        <f t="shared" si="7"/>
        <v>4.5</v>
      </c>
      <c r="AY12" s="110">
        <v>5</v>
      </c>
      <c r="AZ12" s="120">
        <v>5</v>
      </c>
      <c r="BA12" s="110">
        <v>4</v>
      </c>
      <c r="BB12" s="110">
        <v>4</v>
      </c>
      <c r="BC12" s="111"/>
      <c r="BD12" s="117">
        <f t="shared" si="8"/>
        <v>3</v>
      </c>
      <c r="BE12" s="110">
        <v>3</v>
      </c>
      <c r="BF12" s="120">
        <v>3</v>
      </c>
      <c r="BG12" s="110">
        <v>3</v>
      </c>
      <c r="BH12" s="110">
        <v>3</v>
      </c>
      <c r="BI12" s="123"/>
      <c r="BJ12" s="114">
        <f t="shared" si="9"/>
        <v>4</v>
      </c>
      <c r="BK12" s="110">
        <v>4</v>
      </c>
      <c r="BL12" s="120">
        <v>4</v>
      </c>
      <c r="BM12" s="110">
        <v>4</v>
      </c>
      <c r="BN12" s="110">
        <v>4</v>
      </c>
      <c r="BO12" s="118"/>
      <c r="BP12" s="117">
        <v>4</v>
      </c>
      <c r="BQ12" s="117">
        <v>3</v>
      </c>
      <c r="BR12" s="117">
        <v>5</v>
      </c>
      <c r="BS12" s="119">
        <v>5</v>
      </c>
      <c r="BT12" s="123"/>
      <c r="BU12" s="114">
        <f t="shared" si="10"/>
        <v>3.75</v>
      </c>
      <c r="BV12" s="40">
        <v>4</v>
      </c>
      <c r="BW12" s="45">
        <v>4</v>
      </c>
      <c r="BX12" s="40">
        <v>4</v>
      </c>
      <c r="BY12" s="40">
        <v>3</v>
      </c>
    </row>
    <row r="13" spans="1:77" ht="219.75" customHeight="1" x14ac:dyDescent="0.35">
      <c r="A13" s="82"/>
      <c r="B13" s="2">
        <v>10</v>
      </c>
      <c r="C13" s="89" t="s">
        <v>81</v>
      </c>
      <c r="D13" s="98"/>
      <c r="E13" s="90"/>
      <c r="F13" s="11" t="s">
        <v>82</v>
      </c>
      <c r="G13" s="53"/>
      <c r="H13" s="107">
        <f t="shared" si="0"/>
        <v>2.5</v>
      </c>
      <c r="I13" s="108">
        <v>2</v>
      </c>
      <c r="J13" s="120">
        <v>3</v>
      </c>
      <c r="K13" s="110">
        <v>2</v>
      </c>
      <c r="L13" s="110">
        <v>3</v>
      </c>
      <c r="M13" s="111"/>
      <c r="N13" s="107">
        <f t="shared" si="1"/>
        <v>2.75</v>
      </c>
      <c r="O13" s="108">
        <v>3</v>
      </c>
      <c r="P13" s="120">
        <v>3</v>
      </c>
      <c r="Q13" s="110">
        <v>2</v>
      </c>
      <c r="R13" s="112">
        <v>3</v>
      </c>
      <c r="S13" s="121"/>
      <c r="T13" s="114">
        <f t="shared" si="2"/>
        <v>2.5</v>
      </c>
      <c r="U13" s="110">
        <v>2</v>
      </c>
      <c r="V13" s="120">
        <v>2</v>
      </c>
      <c r="W13" s="110">
        <v>3</v>
      </c>
      <c r="X13" s="110">
        <v>3</v>
      </c>
      <c r="Y13" s="122"/>
      <c r="Z13" s="114">
        <f t="shared" si="3"/>
        <v>3.75</v>
      </c>
      <c r="AA13" s="110">
        <v>3</v>
      </c>
      <c r="AB13" s="120">
        <v>5</v>
      </c>
      <c r="AC13" s="110">
        <v>3</v>
      </c>
      <c r="AD13" s="110">
        <v>4</v>
      </c>
      <c r="AE13" s="122"/>
      <c r="AF13" s="114">
        <f t="shared" si="4"/>
        <v>4.5</v>
      </c>
      <c r="AG13" s="110">
        <v>5</v>
      </c>
      <c r="AH13" s="120">
        <v>5</v>
      </c>
      <c r="AI13" s="110">
        <v>3</v>
      </c>
      <c r="AJ13" s="110">
        <v>5</v>
      </c>
      <c r="AK13" s="122"/>
      <c r="AL13" s="114">
        <f t="shared" si="5"/>
        <v>3.25</v>
      </c>
      <c r="AM13" s="110">
        <v>3</v>
      </c>
      <c r="AN13" s="120">
        <v>3</v>
      </c>
      <c r="AO13" s="110">
        <v>3</v>
      </c>
      <c r="AP13" s="110">
        <v>4</v>
      </c>
      <c r="AQ13" s="123"/>
      <c r="AR13" s="114">
        <f t="shared" si="6"/>
        <v>3.25</v>
      </c>
      <c r="AS13" s="110">
        <v>3</v>
      </c>
      <c r="AT13" s="120">
        <v>4</v>
      </c>
      <c r="AU13" s="110">
        <v>3</v>
      </c>
      <c r="AV13" s="110">
        <v>3</v>
      </c>
      <c r="AW13" s="123"/>
      <c r="AX13" s="116">
        <f t="shared" si="7"/>
        <v>2.5</v>
      </c>
      <c r="AY13" s="110">
        <v>3</v>
      </c>
      <c r="AZ13" s="120">
        <v>3</v>
      </c>
      <c r="BA13" s="110">
        <v>2</v>
      </c>
      <c r="BB13" s="110">
        <v>2</v>
      </c>
      <c r="BC13" s="111"/>
      <c r="BD13" s="117">
        <f t="shared" si="8"/>
        <v>2.25</v>
      </c>
      <c r="BE13" s="110">
        <v>2</v>
      </c>
      <c r="BF13" s="120">
        <v>2</v>
      </c>
      <c r="BG13" s="110">
        <v>2</v>
      </c>
      <c r="BH13" s="110">
        <v>3</v>
      </c>
      <c r="BI13" s="123"/>
      <c r="BJ13" s="114">
        <f t="shared" si="9"/>
        <v>2.5</v>
      </c>
      <c r="BK13" s="110">
        <v>2</v>
      </c>
      <c r="BL13" s="120">
        <v>2</v>
      </c>
      <c r="BM13" s="110">
        <v>3</v>
      </c>
      <c r="BN13" s="110">
        <v>3</v>
      </c>
      <c r="BO13" s="118"/>
      <c r="BP13" s="117">
        <v>5</v>
      </c>
      <c r="BQ13" s="117">
        <v>5</v>
      </c>
      <c r="BR13" s="117">
        <v>5</v>
      </c>
      <c r="BS13" s="119">
        <v>5</v>
      </c>
      <c r="BT13" s="123"/>
      <c r="BU13" s="114">
        <f t="shared" si="10"/>
        <v>3</v>
      </c>
      <c r="BV13" s="40">
        <v>3</v>
      </c>
      <c r="BW13" s="45">
        <v>3</v>
      </c>
      <c r="BX13" s="40">
        <v>3</v>
      </c>
      <c r="BY13" s="40">
        <v>3</v>
      </c>
    </row>
    <row r="14" spans="1:77" ht="146.25" customHeight="1" x14ac:dyDescent="0.35">
      <c r="A14" s="82"/>
      <c r="B14" s="2"/>
      <c r="C14" s="99"/>
      <c r="D14" s="100"/>
      <c r="E14" s="101"/>
      <c r="F14" s="11" t="s">
        <v>83</v>
      </c>
      <c r="G14" s="53"/>
      <c r="H14" s="107">
        <f t="shared" si="0"/>
        <v>4</v>
      </c>
      <c r="I14" s="108">
        <v>4</v>
      </c>
      <c r="J14" s="120">
        <v>4</v>
      </c>
      <c r="K14" s="110">
        <v>4</v>
      </c>
      <c r="L14" s="110">
        <v>4</v>
      </c>
      <c r="M14" s="111"/>
      <c r="N14" s="107">
        <f t="shared" si="1"/>
        <v>2.75</v>
      </c>
      <c r="O14" s="108">
        <v>3</v>
      </c>
      <c r="P14" s="120">
        <v>3</v>
      </c>
      <c r="Q14" s="110">
        <v>3</v>
      </c>
      <c r="R14" s="112">
        <v>2</v>
      </c>
      <c r="S14" s="121"/>
      <c r="T14" s="114">
        <f t="shared" si="2"/>
        <v>3</v>
      </c>
      <c r="U14" s="110">
        <v>3</v>
      </c>
      <c r="V14" s="120">
        <v>3</v>
      </c>
      <c r="W14" s="110">
        <v>3</v>
      </c>
      <c r="X14" s="110">
        <v>3</v>
      </c>
      <c r="Y14" s="122"/>
      <c r="Z14" s="114">
        <f t="shared" si="3"/>
        <v>3.75</v>
      </c>
      <c r="AA14" s="110">
        <v>4</v>
      </c>
      <c r="AB14" s="120">
        <v>4</v>
      </c>
      <c r="AC14" s="110">
        <v>3</v>
      </c>
      <c r="AD14" s="110">
        <v>4</v>
      </c>
      <c r="AE14" s="122"/>
      <c r="AF14" s="114">
        <f t="shared" si="4"/>
        <v>3.25</v>
      </c>
      <c r="AG14" s="110">
        <v>3</v>
      </c>
      <c r="AH14" s="120">
        <v>4</v>
      </c>
      <c r="AI14" s="110">
        <v>3</v>
      </c>
      <c r="AJ14" s="110">
        <v>3</v>
      </c>
      <c r="AK14" s="122"/>
      <c r="AL14" s="114">
        <f t="shared" si="5"/>
        <v>3.25</v>
      </c>
      <c r="AM14" s="110">
        <v>4</v>
      </c>
      <c r="AN14" s="120">
        <v>3</v>
      </c>
      <c r="AO14" s="110">
        <v>3</v>
      </c>
      <c r="AP14" s="110">
        <v>3</v>
      </c>
      <c r="AQ14" s="123"/>
      <c r="AR14" s="114">
        <f t="shared" si="6"/>
        <v>3.25</v>
      </c>
      <c r="AS14" s="110">
        <v>3</v>
      </c>
      <c r="AT14" s="120">
        <v>4</v>
      </c>
      <c r="AU14" s="110">
        <v>3</v>
      </c>
      <c r="AV14" s="110">
        <v>3</v>
      </c>
      <c r="AW14" s="123"/>
      <c r="AX14" s="116">
        <f t="shared" si="7"/>
        <v>3.5</v>
      </c>
      <c r="AY14" s="110">
        <v>4</v>
      </c>
      <c r="AZ14" s="120">
        <v>4</v>
      </c>
      <c r="BA14" s="110">
        <v>3</v>
      </c>
      <c r="BB14" s="110">
        <v>3</v>
      </c>
      <c r="BC14" s="111"/>
      <c r="BD14" s="117">
        <f t="shared" si="8"/>
        <v>3</v>
      </c>
      <c r="BE14" s="110">
        <v>3</v>
      </c>
      <c r="BF14" s="120">
        <v>3</v>
      </c>
      <c r="BG14" s="110">
        <v>3</v>
      </c>
      <c r="BH14" s="110">
        <v>3</v>
      </c>
      <c r="BI14" s="123"/>
      <c r="BJ14" s="114">
        <f t="shared" si="9"/>
        <v>3</v>
      </c>
      <c r="BK14" s="110">
        <v>3</v>
      </c>
      <c r="BL14" s="120">
        <v>3</v>
      </c>
      <c r="BM14" s="110">
        <v>3</v>
      </c>
      <c r="BN14" s="110">
        <v>3</v>
      </c>
      <c r="BO14" s="118"/>
      <c r="BP14" s="117">
        <v>4</v>
      </c>
      <c r="BQ14" s="117">
        <v>4</v>
      </c>
      <c r="BR14" s="117">
        <v>5</v>
      </c>
      <c r="BS14" s="119">
        <v>3</v>
      </c>
      <c r="BT14" s="123"/>
      <c r="BU14" s="114">
        <f t="shared" si="10"/>
        <v>3</v>
      </c>
      <c r="BV14" s="40">
        <v>3</v>
      </c>
      <c r="BW14" s="45">
        <v>3</v>
      </c>
      <c r="BX14" s="40">
        <v>3</v>
      </c>
      <c r="BY14" s="40">
        <v>3</v>
      </c>
    </row>
    <row r="15" spans="1:77" ht="98.25" customHeight="1" x14ac:dyDescent="0.35">
      <c r="A15" s="10"/>
      <c r="B15" s="102">
        <v>11</v>
      </c>
      <c r="C15" s="89" t="s">
        <v>84</v>
      </c>
      <c r="D15" s="90"/>
      <c r="E15" s="5" t="s">
        <v>85</v>
      </c>
      <c r="F15" s="11" t="s">
        <v>86</v>
      </c>
      <c r="G15" s="53"/>
      <c r="H15" s="107">
        <f t="shared" si="0"/>
        <v>2</v>
      </c>
      <c r="I15" s="108">
        <v>2</v>
      </c>
      <c r="J15" s="120">
        <v>2</v>
      </c>
      <c r="K15" s="110">
        <v>2</v>
      </c>
      <c r="L15" s="110">
        <v>2</v>
      </c>
      <c r="M15" s="111"/>
      <c r="N15" s="107">
        <f t="shared" si="1"/>
        <v>4.25</v>
      </c>
      <c r="O15" s="108">
        <v>5</v>
      </c>
      <c r="P15" s="120">
        <v>5</v>
      </c>
      <c r="Q15" s="110">
        <v>3</v>
      </c>
      <c r="R15" s="112">
        <v>4</v>
      </c>
      <c r="S15" s="121"/>
      <c r="T15" s="114">
        <f t="shared" si="2"/>
        <v>1.75</v>
      </c>
      <c r="U15" s="110">
        <v>2</v>
      </c>
      <c r="V15" s="120">
        <v>1</v>
      </c>
      <c r="W15" s="110">
        <v>2</v>
      </c>
      <c r="X15" s="110">
        <v>2</v>
      </c>
      <c r="Y15" s="122"/>
      <c r="Z15" s="114">
        <f t="shared" si="3"/>
        <v>4.25</v>
      </c>
      <c r="AA15" s="110">
        <v>5</v>
      </c>
      <c r="AB15" s="120">
        <v>4</v>
      </c>
      <c r="AC15" s="110">
        <v>4</v>
      </c>
      <c r="AD15" s="110">
        <v>4</v>
      </c>
      <c r="AE15" s="122"/>
      <c r="AF15" s="114">
        <f t="shared" si="4"/>
        <v>2.5</v>
      </c>
      <c r="AG15" s="110">
        <v>4</v>
      </c>
      <c r="AH15" s="120">
        <v>2</v>
      </c>
      <c r="AI15" s="110">
        <v>2</v>
      </c>
      <c r="AJ15" s="110">
        <v>2</v>
      </c>
      <c r="AK15" s="122"/>
      <c r="AL15" s="114">
        <f t="shared" si="5"/>
        <v>2.25</v>
      </c>
      <c r="AM15" s="110">
        <v>3</v>
      </c>
      <c r="AN15" s="120">
        <v>2</v>
      </c>
      <c r="AO15" s="110">
        <v>2</v>
      </c>
      <c r="AP15" s="110">
        <v>2</v>
      </c>
      <c r="AQ15" s="123"/>
      <c r="AR15" s="114">
        <f t="shared" si="6"/>
        <v>3.75</v>
      </c>
      <c r="AS15" s="110">
        <v>4</v>
      </c>
      <c r="AT15" s="120">
        <v>4</v>
      </c>
      <c r="AU15" s="110">
        <v>4</v>
      </c>
      <c r="AV15" s="110">
        <v>3</v>
      </c>
      <c r="AW15" s="123"/>
      <c r="AX15" s="116">
        <f t="shared" si="7"/>
        <v>4.5</v>
      </c>
      <c r="AY15" s="110">
        <v>5</v>
      </c>
      <c r="AZ15" s="120">
        <v>5</v>
      </c>
      <c r="BA15" s="110">
        <v>3</v>
      </c>
      <c r="BB15" s="110">
        <v>5</v>
      </c>
      <c r="BC15" s="111"/>
      <c r="BD15" s="117">
        <f t="shared" si="8"/>
        <v>1</v>
      </c>
      <c r="BE15" s="110">
        <v>1</v>
      </c>
      <c r="BF15" s="120">
        <v>1</v>
      </c>
      <c r="BG15" s="110">
        <v>1</v>
      </c>
      <c r="BH15" s="110">
        <v>1</v>
      </c>
      <c r="BI15" s="123"/>
      <c r="BJ15" s="114">
        <f t="shared" si="9"/>
        <v>1.25</v>
      </c>
      <c r="BK15" s="110">
        <v>1</v>
      </c>
      <c r="BL15" s="120">
        <v>1</v>
      </c>
      <c r="BM15" s="110">
        <v>1</v>
      </c>
      <c r="BN15" s="110">
        <v>2</v>
      </c>
      <c r="BO15" s="118"/>
      <c r="BP15" s="117">
        <v>3</v>
      </c>
      <c r="BQ15" s="117">
        <v>2</v>
      </c>
      <c r="BR15" s="117">
        <v>3</v>
      </c>
      <c r="BS15" s="119">
        <v>2</v>
      </c>
      <c r="BT15" s="123"/>
      <c r="BU15" s="114">
        <f t="shared" si="10"/>
        <v>4.75</v>
      </c>
      <c r="BV15" s="40">
        <v>5</v>
      </c>
      <c r="BW15" s="45">
        <v>5</v>
      </c>
      <c r="BX15" s="40">
        <v>5</v>
      </c>
      <c r="BY15" s="40">
        <v>4</v>
      </c>
    </row>
    <row r="16" spans="1:77" ht="96.75" customHeight="1" x14ac:dyDescent="0.35">
      <c r="A16" s="10"/>
      <c r="B16" s="103"/>
      <c r="C16" s="91"/>
      <c r="D16" s="92"/>
      <c r="E16" s="5" t="s">
        <v>87</v>
      </c>
      <c r="F16" s="11" t="s">
        <v>88</v>
      </c>
      <c r="G16" s="53"/>
      <c r="H16" s="107">
        <f t="shared" si="0"/>
        <v>1.75</v>
      </c>
      <c r="I16" s="108">
        <v>2</v>
      </c>
      <c r="J16" s="120">
        <v>1</v>
      </c>
      <c r="K16" s="110">
        <v>2</v>
      </c>
      <c r="L16" s="110">
        <v>2</v>
      </c>
      <c r="M16" s="111"/>
      <c r="N16" s="107">
        <f t="shared" si="1"/>
        <v>3.75</v>
      </c>
      <c r="O16" s="108">
        <v>3</v>
      </c>
      <c r="P16" s="120">
        <v>5</v>
      </c>
      <c r="Q16" s="110">
        <v>3</v>
      </c>
      <c r="R16" s="112">
        <v>4</v>
      </c>
      <c r="S16" s="121"/>
      <c r="T16" s="114">
        <f t="shared" si="2"/>
        <v>2</v>
      </c>
      <c r="U16" s="110">
        <v>2</v>
      </c>
      <c r="V16" s="120">
        <v>1</v>
      </c>
      <c r="W16" s="110">
        <v>3</v>
      </c>
      <c r="X16" s="110">
        <v>2</v>
      </c>
      <c r="Y16" s="122"/>
      <c r="Z16" s="114">
        <f t="shared" si="3"/>
        <v>3</v>
      </c>
      <c r="AA16" s="110">
        <v>2</v>
      </c>
      <c r="AB16" s="120">
        <v>4</v>
      </c>
      <c r="AC16" s="110">
        <v>3</v>
      </c>
      <c r="AD16" s="110">
        <v>3</v>
      </c>
      <c r="AE16" s="122"/>
      <c r="AF16" s="114">
        <f t="shared" si="4"/>
        <v>4</v>
      </c>
      <c r="AG16" s="110">
        <v>4</v>
      </c>
      <c r="AH16" s="120">
        <v>4</v>
      </c>
      <c r="AI16" s="110">
        <v>4</v>
      </c>
      <c r="AJ16" s="110">
        <v>4</v>
      </c>
      <c r="AK16" s="122"/>
      <c r="AL16" s="114">
        <f t="shared" si="5"/>
        <v>3</v>
      </c>
      <c r="AM16" s="110">
        <v>3</v>
      </c>
      <c r="AN16" s="120">
        <v>3</v>
      </c>
      <c r="AO16" s="110">
        <v>3</v>
      </c>
      <c r="AP16" s="110">
        <v>3</v>
      </c>
      <c r="AQ16" s="123"/>
      <c r="AR16" s="114">
        <f t="shared" si="6"/>
        <v>2.25</v>
      </c>
      <c r="AS16" s="110">
        <v>1</v>
      </c>
      <c r="AT16" s="120">
        <v>1</v>
      </c>
      <c r="AU16" s="110">
        <v>4</v>
      </c>
      <c r="AV16" s="110">
        <v>3</v>
      </c>
      <c r="AW16" s="123"/>
      <c r="AX16" s="116">
        <f t="shared" si="7"/>
        <v>2.5</v>
      </c>
      <c r="AY16" s="110">
        <v>2</v>
      </c>
      <c r="AZ16" s="120">
        <v>1</v>
      </c>
      <c r="BA16" s="110">
        <v>4</v>
      </c>
      <c r="BB16" s="110">
        <v>3</v>
      </c>
      <c r="BC16" s="111"/>
      <c r="BD16" s="117">
        <f t="shared" si="8"/>
        <v>2</v>
      </c>
      <c r="BE16" s="110">
        <v>2</v>
      </c>
      <c r="BF16" s="120">
        <v>1</v>
      </c>
      <c r="BG16" s="110">
        <v>3</v>
      </c>
      <c r="BH16" s="110">
        <v>2</v>
      </c>
      <c r="BI16" s="123"/>
      <c r="BJ16" s="114">
        <f t="shared" si="9"/>
        <v>1.75</v>
      </c>
      <c r="BK16" s="110">
        <v>1</v>
      </c>
      <c r="BL16" s="120">
        <v>1</v>
      </c>
      <c r="BM16" s="110">
        <v>3</v>
      </c>
      <c r="BN16" s="110">
        <v>2</v>
      </c>
      <c r="BO16" s="118"/>
      <c r="BP16" s="117">
        <v>3</v>
      </c>
      <c r="BQ16" s="117">
        <v>3</v>
      </c>
      <c r="BR16" s="117">
        <v>5</v>
      </c>
      <c r="BS16" s="119">
        <v>3</v>
      </c>
      <c r="BT16" s="123"/>
      <c r="BU16" s="114">
        <f t="shared" si="10"/>
        <v>2.5</v>
      </c>
      <c r="BV16" s="40">
        <v>1</v>
      </c>
      <c r="BW16" s="45">
        <v>1</v>
      </c>
      <c r="BX16" s="40">
        <v>4</v>
      </c>
      <c r="BY16" s="40">
        <v>4</v>
      </c>
    </row>
    <row r="17" spans="1:77" ht="323.25" customHeight="1" thickBot="1" x14ac:dyDescent="0.4">
      <c r="A17" s="10"/>
      <c r="B17" s="104"/>
      <c r="C17" s="93"/>
      <c r="D17" s="94"/>
      <c r="E17" s="6" t="s">
        <v>89</v>
      </c>
      <c r="F17" s="12" t="s">
        <v>90</v>
      </c>
      <c r="G17" s="53"/>
      <c r="H17" s="107">
        <f t="shared" si="0"/>
        <v>1.75</v>
      </c>
      <c r="I17" s="108">
        <v>2</v>
      </c>
      <c r="J17" s="120">
        <v>1</v>
      </c>
      <c r="K17" s="110">
        <v>2</v>
      </c>
      <c r="L17" s="110">
        <v>2</v>
      </c>
      <c r="M17" s="111"/>
      <c r="N17" s="107">
        <f t="shared" si="1"/>
        <v>3</v>
      </c>
      <c r="O17" s="108">
        <v>3</v>
      </c>
      <c r="P17" s="120">
        <v>2</v>
      </c>
      <c r="Q17" s="110">
        <v>4</v>
      </c>
      <c r="R17" s="112">
        <v>3</v>
      </c>
      <c r="S17" s="121"/>
      <c r="T17" s="114">
        <f t="shared" si="2"/>
        <v>2</v>
      </c>
      <c r="U17" s="110">
        <v>2</v>
      </c>
      <c r="V17" s="120">
        <v>1</v>
      </c>
      <c r="W17" s="110">
        <v>3</v>
      </c>
      <c r="X17" s="110">
        <v>2</v>
      </c>
      <c r="Y17" s="122"/>
      <c r="Z17" s="114">
        <f t="shared" si="3"/>
        <v>2.75</v>
      </c>
      <c r="AA17" s="110">
        <v>3</v>
      </c>
      <c r="AB17" s="120">
        <v>2</v>
      </c>
      <c r="AC17" s="110">
        <v>3</v>
      </c>
      <c r="AD17" s="110">
        <v>3</v>
      </c>
      <c r="AE17" s="122"/>
      <c r="AF17" s="114">
        <f t="shared" si="4"/>
        <v>4</v>
      </c>
      <c r="AG17" s="110">
        <v>4</v>
      </c>
      <c r="AH17" s="120">
        <v>4</v>
      </c>
      <c r="AI17" s="110">
        <v>4</v>
      </c>
      <c r="AJ17" s="110">
        <v>4</v>
      </c>
      <c r="AK17" s="122"/>
      <c r="AL17" s="114">
        <f t="shared" si="5"/>
        <v>2.75</v>
      </c>
      <c r="AM17" s="110">
        <v>3</v>
      </c>
      <c r="AN17" s="120">
        <v>2</v>
      </c>
      <c r="AO17" s="110">
        <v>3</v>
      </c>
      <c r="AP17" s="110">
        <v>3</v>
      </c>
      <c r="AQ17" s="123"/>
      <c r="AR17" s="114">
        <f t="shared" si="6"/>
        <v>2.25</v>
      </c>
      <c r="AS17" s="110">
        <v>1</v>
      </c>
      <c r="AT17" s="120">
        <v>1</v>
      </c>
      <c r="AU17" s="110">
        <v>4</v>
      </c>
      <c r="AV17" s="110">
        <v>3</v>
      </c>
      <c r="AW17" s="123"/>
      <c r="AX17" s="116">
        <f t="shared" si="7"/>
        <v>2.75</v>
      </c>
      <c r="AY17" s="110">
        <v>3</v>
      </c>
      <c r="AZ17" s="120">
        <v>1</v>
      </c>
      <c r="BA17" s="110">
        <v>4</v>
      </c>
      <c r="BB17" s="110">
        <v>3</v>
      </c>
      <c r="BC17" s="111"/>
      <c r="BD17" s="117">
        <f t="shared" si="8"/>
        <v>1.75</v>
      </c>
      <c r="BE17" s="110">
        <v>2</v>
      </c>
      <c r="BF17" s="120">
        <v>1</v>
      </c>
      <c r="BG17" s="110">
        <v>3</v>
      </c>
      <c r="BH17" s="110">
        <v>1</v>
      </c>
      <c r="BI17" s="123"/>
      <c r="BJ17" s="114">
        <f t="shared" si="9"/>
        <v>1.75</v>
      </c>
      <c r="BK17" s="110">
        <v>1</v>
      </c>
      <c r="BL17" s="120">
        <v>1</v>
      </c>
      <c r="BM17" s="110">
        <v>3</v>
      </c>
      <c r="BN17" s="110">
        <v>2</v>
      </c>
      <c r="BO17" s="118"/>
      <c r="BP17" s="117">
        <v>2</v>
      </c>
      <c r="BQ17" s="117">
        <v>2</v>
      </c>
      <c r="BR17" s="117">
        <v>4</v>
      </c>
      <c r="BS17" s="119">
        <v>3</v>
      </c>
      <c r="BT17" s="123"/>
      <c r="BU17" s="114">
        <f t="shared" si="10"/>
        <v>2.25</v>
      </c>
      <c r="BV17" s="40">
        <v>1</v>
      </c>
      <c r="BW17" s="45">
        <v>1</v>
      </c>
      <c r="BX17" s="40">
        <v>4</v>
      </c>
      <c r="BY17" s="40">
        <v>3</v>
      </c>
    </row>
    <row r="18" spans="1:77" ht="30" customHeight="1" thickTop="1" x14ac:dyDescent="0.25">
      <c r="A18" s="83" t="s">
        <v>91</v>
      </c>
      <c r="B18" s="84"/>
      <c r="C18" s="84"/>
      <c r="D18" s="84"/>
      <c r="E18" s="84"/>
      <c r="F18" s="85"/>
      <c r="G18" s="39"/>
      <c r="H18" s="54">
        <f>AVERAGE(I18:L18)</f>
        <v>27.5</v>
      </c>
      <c r="I18" s="48">
        <f t="shared" ref="I18:L18" si="11">SUM(I9:I17)</f>
        <v>26</v>
      </c>
      <c r="J18" s="16">
        <f t="shared" si="11"/>
        <v>27</v>
      </c>
      <c r="K18" s="16">
        <f t="shared" si="11"/>
        <v>29</v>
      </c>
      <c r="L18" s="16">
        <f t="shared" si="11"/>
        <v>28</v>
      </c>
      <c r="M18" s="39"/>
      <c r="N18" s="54">
        <f>AVERAGE(O18:R18)</f>
        <v>30.5</v>
      </c>
      <c r="O18" s="48">
        <f t="shared" ref="O18" si="12">SUM(O9:O17)</f>
        <v>32</v>
      </c>
      <c r="P18" s="16">
        <f t="shared" ref="P18:Q18" si="13">SUM(P9:P17)</f>
        <v>31</v>
      </c>
      <c r="Q18" s="16">
        <f t="shared" si="13"/>
        <v>28</v>
      </c>
      <c r="R18" s="60">
        <f t="shared" ref="R18" si="14">SUM(R9:R17)</f>
        <v>31</v>
      </c>
      <c r="S18" s="39"/>
      <c r="T18" s="16">
        <f>AVERAGE(U$18:X$18)</f>
        <v>25.25</v>
      </c>
      <c r="U18" s="16">
        <f t="shared" ref="U18" si="15">SUM(U9:U17)</f>
        <v>23</v>
      </c>
      <c r="V18" s="16">
        <f t="shared" ref="V18:X18" si="16">SUM(V9:V17)</f>
        <v>20</v>
      </c>
      <c r="W18" s="16">
        <f t="shared" si="16"/>
        <v>32</v>
      </c>
      <c r="X18" s="16">
        <f t="shared" si="16"/>
        <v>26</v>
      </c>
      <c r="Y18" s="39"/>
      <c r="Z18" s="16">
        <f>AVERAGE(AA$18:AD$18)</f>
        <v>35</v>
      </c>
      <c r="AA18" s="16">
        <f t="shared" ref="AA18" si="17">SUM(AA9:AA17)</f>
        <v>35</v>
      </c>
      <c r="AB18" s="16">
        <f t="shared" ref="AB18" si="18">SUM(AB9:AB17)</f>
        <v>37</v>
      </c>
      <c r="AC18" s="16">
        <f t="shared" ref="AC18" si="19">SUM(AC9:AC17)</f>
        <v>32</v>
      </c>
      <c r="AD18" s="16">
        <f t="shared" ref="AD18" si="20">SUM(AD9:AD17)</f>
        <v>36</v>
      </c>
      <c r="AE18" s="39"/>
      <c r="AF18" s="16">
        <f>AVERAGE(AG$18:AJ$18)</f>
        <v>35.75</v>
      </c>
      <c r="AG18" s="16">
        <f t="shared" ref="AG18" si="21">SUM(AG9:AG17)</f>
        <v>38</v>
      </c>
      <c r="AH18" s="16">
        <f t="shared" ref="AH18" si="22">SUM(AH9:AH17)</f>
        <v>38</v>
      </c>
      <c r="AI18" s="16">
        <f t="shared" ref="AI18" si="23">SUM(AI9:AI17)</f>
        <v>32</v>
      </c>
      <c r="AJ18" s="16">
        <f t="shared" ref="AJ18" si="24">SUM(AJ9:AJ17)</f>
        <v>35</v>
      </c>
      <c r="AK18" s="39"/>
      <c r="AL18" s="16">
        <f>AVERAGE(AM$18:AP$18)</f>
        <v>29.5</v>
      </c>
      <c r="AM18" s="16">
        <f t="shared" ref="AM18" si="25">SUM(AM9:AM17)</f>
        <v>31</v>
      </c>
      <c r="AN18" s="16">
        <f t="shared" ref="AN18" si="26">SUM(AN9:AN17)</f>
        <v>27</v>
      </c>
      <c r="AO18" s="16">
        <f t="shared" ref="AO18" si="27">SUM(AO9:AO17)</f>
        <v>28</v>
      </c>
      <c r="AP18" s="16">
        <f t="shared" ref="AP18" si="28">SUM(AP9:AP17)</f>
        <v>32</v>
      </c>
      <c r="AQ18" s="39"/>
      <c r="AR18" s="16">
        <f>AVERAGE(AS$18:AV$18)</f>
        <v>26.25</v>
      </c>
      <c r="AS18" s="16">
        <f t="shared" ref="AS18" si="29">SUM(AS9:AS17)</f>
        <v>23</v>
      </c>
      <c r="AT18" s="16">
        <f t="shared" ref="AT18" si="30">SUM(AT9:AT17)</f>
        <v>23</v>
      </c>
      <c r="AU18" s="16">
        <f t="shared" ref="AU18" si="31">SUM(AU9:AU17)</f>
        <v>32</v>
      </c>
      <c r="AV18" s="16">
        <f t="shared" ref="AV18" si="32">SUM(AV9:AV17)</f>
        <v>27</v>
      </c>
      <c r="AW18" s="39"/>
      <c r="AX18" s="16">
        <f>AVERAGE(AY$18:BB$18)</f>
        <v>31.25</v>
      </c>
      <c r="AY18" s="16">
        <f t="shared" ref="AY18" si="33">SUM(AY9:AY17)</f>
        <v>35</v>
      </c>
      <c r="AZ18" s="16">
        <f t="shared" ref="AZ18" si="34">SUM(AZ9:AZ17)</f>
        <v>32</v>
      </c>
      <c r="BA18" s="16">
        <f t="shared" ref="BA18" si="35">SUM(BA9:BA17)</f>
        <v>29</v>
      </c>
      <c r="BB18" s="16">
        <f t="shared" ref="BB18" si="36">SUM(BB9:BB17)</f>
        <v>29</v>
      </c>
      <c r="BC18" s="39"/>
      <c r="BD18" s="16">
        <f>AVERAGE(BE$18:BH$18)</f>
        <v>19.25</v>
      </c>
      <c r="BE18" s="16">
        <f t="shared" ref="BE18" si="37">SUM(BE9:BE17)</f>
        <v>19</v>
      </c>
      <c r="BF18" s="16">
        <f t="shared" ref="BF18" si="38">SUM(BF9:BF17)</f>
        <v>17</v>
      </c>
      <c r="BG18" s="16">
        <f t="shared" ref="BG18" si="39">SUM(BG9:BG17)</f>
        <v>22</v>
      </c>
      <c r="BH18" s="16">
        <f t="shared" ref="BH18" si="40">SUM(BH9:BH17)</f>
        <v>19</v>
      </c>
      <c r="BI18" s="39"/>
      <c r="BJ18" s="16">
        <f>AVERAGE(BK$18:BN$18)</f>
        <v>24</v>
      </c>
      <c r="BK18" s="16">
        <f t="shared" ref="BK18" si="41">SUM(BK9:BK17)</f>
        <v>22</v>
      </c>
      <c r="BL18" s="16">
        <f t="shared" ref="BL18" si="42">SUM(BL9:BL17)</f>
        <v>20</v>
      </c>
      <c r="BM18" s="16">
        <f t="shared" ref="BM18" si="43">SUM(BM9:BM17)</f>
        <v>29</v>
      </c>
      <c r="BN18" s="16">
        <f t="shared" ref="BN18" si="44">SUM(BN9:BN17)</f>
        <v>25</v>
      </c>
      <c r="BO18" s="31">
        <f>AVERAGE(BP$18:BS$18)</f>
        <v>35</v>
      </c>
      <c r="BP18" s="26">
        <f t="shared" ref="BP18" si="45">SUM(BP9:BP17)</f>
        <v>33</v>
      </c>
      <c r="BQ18" s="16">
        <f t="shared" ref="BQ18" si="46">SUM(BQ9:BQ17)</f>
        <v>31</v>
      </c>
      <c r="BR18" s="16">
        <f t="shared" ref="BR18" si="47">SUM(BR9:BR17)</f>
        <v>42</v>
      </c>
      <c r="BS18" s="27">
        <f t="shared" ref="BS18" si="48">SUM(BS9:BS17)</f>
        <v>34</v>
      </c>
      <c r="BT18" s="39"/>
      <c r="BU18" s="16">
        <f>AVERAGE(BV$18:BY$18)</f>
        <v>29.25</v>
      </c>
      <c r="BV18" s="16">
        <f t="shared" ref="BV18:BY18" si="49">SUM(BV9:BV17)</f>
        <v>27</v>
      </c>
      <c r="BW18" s="16">
        <f t="shared" si="49"/>
        <v>29</v>
      </c>
      <c r="BX18" s="16">
        <f t="shared" si="49"/>
        <v>32</v>
      </c>
      <c r="BY18" s="16">
        <f t="shared" si="49"/>
        <v>29</v>
      </c>
    </row>
    <row r="19" spans="1:77" ht="26.25" customHeight="1" thickBot="1" x14ac:dyDescent="0.3">
      <c r="A19" s="86" t="s">
        <v>92</v>
      </c>
      <c r="B19" s="87"/>
      <c r="C19" s="87"/>
      <c r="D19" s="87"/>
      <c r="E19" s="87"/>
      <c r="F19" s="88"/>
      <c r="G19" s="41"/>
      <c r="H19" s="55">
        <v>6</v>
      </c>
      <c r="I19" s="18">
        <v>7</v>
      </c>
      <c r="J19" s="18">
        <v>5</v>
      </c>
      <c r="K19" s="18">
        <v>6</v>
      </c>
      <c r="L19" s="18">
        <v>7</v>
      </c>
      <c r="M19" s="42"/>
      <c r="N19" s="55">
        <v>4</v>
      </c>
      <c r="O19" s="18">
        <v>4</v>
      </c>
      <c r="P19" s="18">
        <v>4</v>
      </c>
      <c r="Q19" s="18">
        <v>9</v>
      </c>
      <c r="R19" s="61">
        <v>4</v>
      </c>
      <c r="S19" s="41"/>
      <c r="T19" s="18">
        <v>9</v>
      </c>
      <c r="U19" s="18">
        <v>8</v>
      </c>
      <c r="V19" s="18">
        <v>10</v>
      </c>
      <c r="W19" s="18">
        <v>3</v>
      </c>
      <c r="X19" s="18">
        <v>9</v>
      </c>
      <c r="Y19" s="42"/>
      <c r="Z19" s="18">
        <v>2</v>
      </c>
      <c r="AA19" s="18">
        <v>2</v>
      </c>
      <c r="AB19" s="18">
        <v>1</v>
      </c>
      <c r="AC19" s="18">
        <v>1</v>
      </c>
      <c r="AD19" s="18">
        <v>1</v>
      </c>
      <c r="AE19" s="42"/>
      <c r="AF19" s="18">
        <v>1</v>
      </c>
      <c r="AG19" s="18">
        <v>1</v>
      </c>
      <c r="AH19" s="18">
        <v>2</v>
      </c>
      <c r="AI19" s="18">
        <v>4</v>
      </c>
      <c r="AJ19" s="18">
        <v>2</v>
      </c>
      <c r="AK19" s="42"/>
      <c r="AL19" s="18">
        <v>5</v>
      </c>
      <c r="AM19" s="18">
        <v>5</v>
      </c>
      <c r="AN19" s="18">
        <v>6</v>
      </c>
      <c r="AO19" s="18">
        <v>10</v>
      </c>
      <c r="AP19" s="18">
        <v>3</v>
      </c>
      <c r="AQ19" s="42"/>
      <c r="AR19" s="18">
        <v>8</v>
      </c>
      <c r="AS19" s="18">
        <v>9</v>
      </c>
      <c r="AT19" s="18">
        <v>9</v>
      </c>
      <c r="AU19" s="18">
        <v>2</v>
      </c>
      <c r="AV19" s="18">
        <v>8</v>
      </c>
      <c r="AW19" s="42"/>
      <c r="AX19" s="18">
        <v>3</v>
      </c>
      <c r="AY19" s="18">
        <v>3</v>
      </c>
      <c r="AZ19" s="18">
        <v>3</v>
      </c>
      <c r="BA19" s="18">
        <v>8</v>
      </c>
      <c r="BB19" s="18">
        <v>5</v>
      </c>
      <c r="BC19" s="42"/>
      <c r="BD19" s="18">
        <v>11</v>
      </c>
      <c r="BE19" s="18">
        <v>11</v>
      </c>
      <c r="BF19" s="18">
        <v>11</v>
      </c>
      <c r="BG19" s="18">
        <v>11</v>
      </c>
      <c r="BH19" s="18">
        <v>11</v>
      </c>
      <c r="BI19" s="42"/>
      <c r="BJ19" s="18">
        <v>10</v>
      </c>
      <c r="BK19" s="18">
        <v>10</v>
      </c>
      <c r="BL19" s="18">
        <v>7</v>
      </c>
      <c r="BM19" s="18">
        <v>5</v>
      </c>
      <c r="BN19" s="18">
        <v>10</v>
      </c>
      <c r="BO19" s="21">
        <f>AVERAGE(BP$19:BS$19)</f>
        <v>3.5</v>
      </c>
      <c r="BP19" s="17">
        <v>5</v>
      </c>
      <c r="BQ19" s="18">
        <v>5</v>
      </c>
      <c r="BR19" s="18">
        <v>2</v>
      </c>
      <c r="BS19" s="28">
        <v>2</v>
      </c>
      <c r="BT19" s="42"/>
      <c r="BU19" s="18">
        <v>7</v>
      </c>
      <c r="BV19" s="18">
        <v>6</v>
      </c>
      <c r="BW19" s="18">
        <v>8</v>
      </c>
      <c r="BX19" s="18">
        <v>7</v>
      </c>
      <c r="BY19" s="18">
        <v>6</v>
      </c>
    </row>
    <row r="20" spans="1:77" ht="15.75" thickTop="1" x14ac:dyDescent="0.25"/>
  </sheetData>
  <sheetProtection selectLockedCells="1"/>
  <mergeCells count="72">
    <mergeCell ref="A2:BU2"/>
    <mergeCell ref="A9:A14"/>
    <mergeCell ref="A18:F18"/>
    <mergeCell ref="A19:F19"/>
    <mergeCell ref="C15:D17"/>
    <mergeCell ref="C9:E9"/>
    <mergeCell ref="C10:E10"/>
    <mergeCell ref="C11:E11"/>
    <mergeCell ref="C12:E12"/>
    <mergeCell ref="C13:E14"/>
    <mergeCell ref="B15:B17"/>
    <mergeCell ref="C7:D7"/>
    <mergeCell ref="C5:D5"/>
    <mergeCell ref="C6:D6"/>
    <mergeCell ref="C4:D4"/>
    <mergeCell ref="C3:D3"/>
    <mergeCell ref="E3:E8"/>
    <mergeCell ref="G3:H3"/>
    <mergeCell ref="G4:H4"/>
    <mergeCell ref="G5:H5"/>
    <mergeCell ref="G6:H6"/>
    <mergeCell ref="M3:N3"/>
    <mergeCell ref="M4:N4"/>
    <mergeCell ref="M5:N5"/>
    <mergeCell ref="M6:N6"/>
    <mergeCell ref="S3:T3"/>
    <mergeCell ref="S4:T4"/>
    <mergeCell ref="S5:T5"/>
    <mergeCell ref="S6:T6"/>
    <mergeCell ref="Y3:Z3"/>
    <mergeCell ref="Y4:Z4"/>
    <mergeCell ref="Y5:Z5"/>
    <mergeCell ref="Y6:Z6"/>
    <mergeCell ref="AE3:AF3"/>
    <mergeCell ref="AE4:AF4"/>
    <mergeCell ref="AE5:AF5"/>
    <mergeCell ref="AE6:AF6"/>
    <mergeCell ref="AK3:AL3"/>
    <mergeCell ref="AK4:AL4"/>
    <mergeCell ref="AK5:AL5"/>
    <mergeCell ref="AK6:AL6"/>
    <mergeCell ref="BI5:BJ5"/>
    <mergeCell ref="BI6:BJ6"/>
    <mergeCell ref="AQ3:AR3"/>
    <mergeCell ref="AQ4:AR4"/>
    <mergeCell ref="AQ5:AR5"/>
    <mergeCell ref="AQ6:AR6"/>
    <mergeCell ref="AW3:AX3"/>
    <mergeCell ref="AW4:AX4"/>
    <mergeCell ref="AW5:AX5"/>
    <mergeCell ref="AW6:AX6"/>
    <mergeCell ref="G7:H7"/>
    <mergeCell ref="M7:N7"/>
    <mergeCell ref="S7:T7"/>
    <mergeCell ref="Y7:Z7"/>
    <mergeCell ref="AE7:AF7"/>
    <mergeCell ref="BC7:BD7"/>
    <mergeCell ref="BI7:BJ7"/>
    <mergeCell ref="AK7:AL7"/>
    <mergeCell ref="AQ7:AR7"/>
    <mergeCell ref="BT3:BU3"/>
    <mergeCell ref="BT4:BU4"/>
    <mergeCell ref="BT5:BU5"/>
    <mergeCell ref="BT6:BU6"/>
    <mergeCell ref="BT7:BU7"/>
    <mergeCell ref="AW7:AX7"/>
    <mergeCell ref="BC3:BD3"/>
    <mergeCell ref="BC4:BD4"/>
    <mergeCell ref="BC5:BD5"/>
    <mergeCell ref="BC6:BD6"/>
    <mergeCell ref="BI3:BJ3"/>
    <mergeCell ref="BI4:BJ4"/>
  </mergeCells>
  <pageMargins left="0.7" right="0.7" top="0.75" bottom="0.75" header="0.3" footer="0.3"/>
  <pageSetup paperSize="3" scale="1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280AF72AEA12F4BAABD33FD74555AC7" ma:contentTypeVersion="13" ma:contentTypeDescription="Create a new document." ma:contentTypeScope="" ma:versionID="a4654e897c76f4f16e4871e7117e2a2b">
  <xsd:schema xmlns:xsd="http://www.w3.org/2001/XMLSchema" xmlns:xs="http://www.w3.org/2001/XMLSchema" xmlns:p="http://schemas.microsoft.com/office/2006/metadata/properties" xmlns:ns2="c81fa7bb-3214-4ae7-8fa9-6cc6a56edb83" xmlns:ns3="e3bc93da-2182-4498-b528-a824f57a4b8b" targetNamespace="http://schemas.microsoft.com/office/2006/metadata/properties" ma:root="true" ma:fieldsID="752b00d82c0ac9abd3595533058aa2db" ns2:_="" ns3:_="">
    <xsd:import namespace="c81fa7bb-3214-4ae7-8fa9-6cc6a56edb83"/>
    <xsd:import namespace="e3bc93da-2182-4498-b528-a824f57a4b8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1fa7bb-3214-4ae7-8fa9-6cc6a56edb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bc93da-2182-4498-b528-a824f57a4b8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ED635E-21B5-424A-9576-EFA176FD1CEF}">
  <ds:schemaRefs>
    <ds:schemaRef ds:uri="http://schemas.microsoft.com/sharepoint/v3/contenttype/forms"/>
  </ds:schemaRefs>
</ds:datastoreItem>
</file>

<file path=customXml/itemProps2.xml><?xml version="1.0" encoding="utf-8"?>
<ds:datastoreItem xmlns:ds="http://schemas.openxmlformats.org/officeDocument/2006/customXml" ds:itemID="{A303E6DD-B4C7-4BD2-9868-FFB02CE904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1fa7bb-3214-4ae7-8fa9-6cc6a56edb83"/>
    <ds:schemaRef ds:uri="e3bc93da-2182-4498-b528-a824f57a4b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EC9B113-936E-4B65-90CE-5E827AF2A489}">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AddisonCounty Dec 2021</vt:lpstr>
      <vt:lpstr>'AddisonCounty Dec 2021'!Print_Area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Krista Plante</dc:creator>
  <cp:keywords/>
  <dc:description/>
  <cp:lastModifiedBy>Fred Kenney</cp:lastModifiedBy>
  <cp:revision/>
  <dcterms:created xsi:type="dcterms:W3CDTF">2019-11-05T19:23:36Z</dcterms:created>
  <dcterms:modified xsi:type="dcterms:W3CDTF">2022-02-08T21:14:57Z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0x010100A280AF72AEA12F4BAABD33FD74555AC7</vt:lpwstr>
  </property>
</Properties>
</file>